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3" yWindow="45" windowWidth="15192" windowHeight="12259"/>
  </bookViews>
  <sheets>
    <sheet name="Sheet1" sheetId="1" r:id="rId1"/>
    <sheet name="Sheet2" sheetId="2" r:id="rId2"/>
    <sheet name="Sheet3" sheetId="3" r:id="rId3"/>
  </sheets>
  <calcPr calcId="125725"/>
</workbook>
</file>

<file path=xl/calcChain.xml><?xml version="1.0" encoding="utf-8"?>
<calcChain xmlns="http://schemas.openxmlformats.org/spreadsheetml/2006/main">
  <c r="D67" i="1"/>
  <c r="E127"/>
  <c r="D143"/>
  <c r="D140"/>
  <c r="D139"/>
  <c r="F99"/>
  <c r="F97"/>
  <c r="F95"/>
  <c r="F93"/>
  <c r="F80"/>
  <c r="F78"/>
  <c r="F76"/>
  <c r="F74"/>
  <c r="C125"/>
  <c r="F139"/>
  <c r="F140"/>
  <c r="F143"/>
  <c r="I67"/>
  <c r="J51"/>
  <c r="I114"/>
  <c r="J127"/>
  <c r="J95"/>
  <c r="E104"/>
  <c r="E105"/>
  <c r="J76"/>
  <c r="E85"/>
  <c r="E86"/>
  <c r="D157"/>
</calcChain>
</file>

<file path=xl/sharedStrings.xml><?xml version="1.0" encoding="utf-8"?>
<sst xmlns="http://schemas.openxmlformats.org/spreadsheetml/2006/main" count="152" uniqueCount="127">
  <si>
    <t>Race Data sheet</t>
  </si>
  <si>
    <t>CERTIFICATE NUMBER……………………….</t>
  </si>
  <si>
    <t>Location (County where licence is issued)</t>
  </si>
  <si>
    <t>RACE NAME</t>
  </si>
  <si>
    <t>PREVIOUS RACE NAME (IF APPLICABLE)</t>
  </si>
  <si>
    <t>RACE DATE</t>
  </si>
  <si>
    <t>DISTANCE</t>
  </si>
  <si>
    <t>DATE MEASURED</t>
  </si>
  <si>
    <t>MEASURED BY</t>
  </si>
  <si>
    <t>PROMOTING CLUB/ORGANISATION</t>
  </si>
  <si>
    <t>NAME AND ADDRESS OF RACE ORGANISER</t>
  </si>
  <si>
    <t>HEIGHT IN METRES ABOVE SEA LEVEL</t>
  </si>
  <si>
    <t>START</t>
  </si>
  <si>
    <t>FINISH</t>
  </si>
  <si>
    <t>DISTANCE IN A STRAIGHT LINE BETWEEN START &amp; FINISH</t>
  </si>
  <si>
    <t>M</t>
  </si>
  <si>
    <t>(c ) COURSE CONFIGURATION (Single lap, Double lap, Point to Point, Out and Back)</t>
  </si>
  <si>
    <r>
      <t xml:space="preserve">(b) RACE SURFACE (City streets, Country Lanes, </t>
    </r>
    <r>
      <rPr>
        <b/>
        <sz val="10"/>
        <rFont val="Arial"/>
        <family val="2"/>
      </rPr>
      <t>Paths etc.)</t>
    </r>
  </si>
  <si>
    <t>BRIEF DESCRIPTION OF COURSE: (a) TERRAIN (Flat, Undulating, Hilly,  Total Ascent, etc.)</t>
  </si>
  <si>
    <t>MEASUREMENT   DETAILS  ( a )   the  section  of  road  available  to  runners  on  race  day</t>
  </si>
  <si>
    <t xml:space="preserve">       (Full width of road; up to central white line; nearside lane of dual carriageway etc. )</t>
  </si>
  <si>
    <t xml:space="preserve">   ( b ) the line to be taken by runners e.g. at any right hand turns. Indicate on Map/Diagram if necessary</t>
  </si>
  <si>
    <t>SIGNED</t>
  </si>
  <si>
    <t>COURSE MEASURER</t>
  </si>
  <si>
    <t>DATE</t>
  </si>
  <si>
    <t>Please return the completed data sheet, Bicycle Calibration Sheet, Course Measurement Sheet and Maps/Diagrams of the course to</t>
  </si>
  <si>
    <t>Bicycle calibration data sheet</t>
  </si>
  <si>
    <t>Calibration Course Location</t>
  </si>
  <si>
    <t>Length</t>
  </si>
  <si>
    <t xml:space="preserve">Name of Measurer                        </t>
  </si>
  <si>
    <t xml:space="preserve">Date of Calibration:                                       </t>
  </si>
  <si>
    <t>Measurement method used to determine calibration course length</t>
  </si>
  <si>
    <t>1,  Ride  the calibration course 4 times, recording data as follows:</t>
  </si>
  <si>
    <t xml:space="preserve">Start Count            </t>
  </si>
  <si>
    <t xml:space="preserve">Finish Count           </t>
  </si>
  <si>
    <t>Difference</t>
  </si>
  <si>
    <t>Pre - measurement</t>
  </si>
  <si>
    <t>Ride 1</t>
  </si>
  <si>
    <t>Ride 2</t>
  </si>
  <si>
    <t>Average Count</t>
  </si>
  <si>
    <t>Ride 3</t>
  </si>
  <si>
    <t>Time of Day</t>
  </si>
  <si>
    <t>Ride 4</t>
  </si>
  <si>
    <t xml:space="preserve">Temperature   </t>
  </si>
  <si>
    <t>Working Constant = Number of counts in km or 1 mile,  calculated  from  the  pre-measurement  average count, and multiplied  by  the  short  course  prevention  factor of 1.001.</t>
  </si>
  <si>
    <r>
      <t>Working Constant:</t>
    </r>
    <r>
      <rPr>
        <sz val="10"/>
        <rFont val="Arial"/>
        <family val="2"/>
      </rPr>
      <t xml:space="preserve"> </t>
    </r>
  </si>
  <si>
    <r>
      <t>Counts per</t>
    </r>
    <r>
      <rPr>
        <sz val="10"/>
        <color indexed="12"/>
        <rFont val="Arial"/>
        <family val="2"/>
      </rPr>
      <t xml:space="preserve">                                                                                                       </t>
    </r>
  </si>
  <si>
    <t>2,   Measure the course, including all intermediate distances, using the Working Constant.</t>
  </si>
  <si>
    <t xml:space="preserve">       Record all data on  the Course Measurement Data Sheet.</t>
  </si>
  <si>
    <t>3,   Re-calibrate  the  cycle by  riding the calibration  course 4 times, recording data as follows:</t>
  </si>
  <si>
    <t>Post - measurement</t>
  </si>
  <si>
    <t>Finish Constant = Number of counts in 1 km or 1 mile, calculated from the post-measurement average count and multiplied by the short course prevention factor of 1.001</t>
  </si>
  <si>
    <t xml:space="preserve">Finish Constant:  </t>
  </si>
  <si>
    <t xml:space="preserve">Counts per </t>
  </si>
  <si>
    <t xml:space="preserve">           Constant for the Day = Either the Working  Constant  or the Finish Constant whichever is the larger.</t>
  </si>
  <si>
    <t xml:space="preserve">              </t>
  </si>
  <si>
    <r>
      <t>Constant for the Day</t>
    </r>
    <r>
      <rPr>
        <sz val="10"/>
        <rFont val="Arial"/>
        <family val="2"/>
      </rPr>
      <t xml:space="preserve">: </t>
    </r>
  </si>
  <si>
    <t xml:space="preserve">In some circumstances the smaller constant may be acceptable.  </t>
  </si>
  <si>
    <t>Give reasons if applicable</t>
  </si>
  <si>
    <t>Remember, each day’s measurement must be preceded and followed by a calibration run. You may measure as much as you want in a day provided that calibration precedes and follows it within the same 24-hour period. This is done to minimise error due to changes in tyre pressure from thermal expansion or slow leakage. Frequent re- calibration protects the previous measurement.</t>
  </si>
  <si>
    <t>Signed:</t>
  </si>
  <si>
    <t xml:space="preserve">Date:  </t>
  </si>
  <si>
    <t>KM</t>
  </si>
  <si>
    <t>MILE</t>
  </si>
  <si>
    <t>Course measurement data sheet</t>
  </si>
  <si>
    <t xml:space="preserve">DATE:   </t>
  </si>
  <si>
    <t xml:space="preserve">START  TIME:  </t>
  </si>
  <si>
    <t xml:space="preserve">TEMPERATURE </t>
  </si>
  <si>
    <t xml:space="preserve">FINISH  TIME:  </t>
  </si>
  <si>
    <t>TEMPERATURE</t>
  </si>
  <si>
    <t xml:space="preserve">WORKING  CONSTANT: </t>
  </si>
  <si>
    <t>(Pre. measurement )</t>
  </si>
  <si>
    <t>NAME  OF  MEASURER</t>
  </si>
  <si>
    <t xml:space="preserve">RACE NAME  </t>
  </si>
  <si>
    <t>PER</t>
  </si>
  <si>
    <t>°C</t>
  </si>
  <si>
    <t>ACCUMULATIVE DISTANCE</t>
  </si>
  <si>
    <t>SITE    LOCATION</t>
  </si>
  <si>
    <t>COUNTER READING</t>
  </si>
  <si>
    <t>TOTAL COUNTS</t>
  </si>
  <si>
    <t>INCREMENT COUNTS</t>
  </si>
  <si>
    <t>CONTANT FOR THE DAY</t>
  </si>
  <si>
    <t>COUNTS PER</t>
  </si>
  <si>
    <t xml:space="preserve">UK ATHLETICS/ARC </t>
  </si>
  <si>
    <t>UK ATHLETICS/ARC</t>
  </si>
  <si>
    <t>AM</t>
  </si>
  <si>
    <t>Email</t>
  </si>
  <si>
    <t>Telephone</t>
  </si>
  <si>
    <t>RACE WEB SITE</t>
  </si>
  <si>
    <t>GRID REFERENCE FOR START (2 letters, 6 digits)</t>
  </si>
  <si>
    <t>NORTHERN COURSE MEASUREMENT CO-ORDINATOR. BRIAN PORTER</t>
  </si>
  <si>
    <t>34 Delany Drive, Freckleton, Preston, PR4 1SJ. Email: coursemeasurement@btinternet.com</t>
  </si>
  <si>
    <t>West Yorkshire</t>
  </si>
  <si>
    <t>Ken Kaiser</t>
  </si>
  <si>
    <r>
      <t>Note: A full description and location map is available also at :</t>
    </r>
    <r>
      <rPr>
        <b/>
        <sz val="11"/>
        <color indexed="12"/>
        <rFont val="Arial"/>
        <family val="2"/>
      </rPr>
      <t xml:space="preserve"> www.kenkaiser.co.uk</t>
    </r>
  </si>
  <si>
    <r>
      <t xml:space="preserve">The full course map is available online at </t>
    </r>
    <r>
      <rPr>
        <b/>
        <sz val="11"/>
        <rFont val="Arial"/>
        <family val="2"/>
      </rPr>
      <t>www.kenkaiser.co.uk</t>
    </r>
  </si>
  <si>
    <t>Km</t>
  </si>
  <si>
    <t>Manor House Lane</t>
  </si>
  <si>
    <t>Steel tape.</t>
  </si>
  <si>
    <t>http://www.bradfordcityruns.co.uk</t>
  </si>
  <si>
    <t>RaceBest Ltd
PO Box 323  Leeds LS16 0GA</t>
  </si>
  <si>
    <t>Mark Hetherington</t>
  </si>
  <si>
    <t>Mark Hetherington &lt;M.S.Hetherington@leeds.ac.uk&gt;</t>
  </si>
  <si>
    <t>Bradford City Council</t>
  </si>
  <si>
    <t>SE 161 330</t>
  </si>
  <si>
    <t>7th Oct 2014</t>
  </si>
  <si>
    <t xml:space="preserve"> 7.45 am</t>
  </si>
  <si>
    <t xml:space="preserve">  8°C</t>
  </si>
  <si>
    <t>Traffic lights white line outside Odeon on Princes Way</t>
  </si>
  <si>
    <t>START(Also 5K on 10K course)</t>
  </si>
  <si>
    <t>Longside lane.Sign after path on right.</t>
  </si>
  <si>
    <t>After turn on Great Horton Rd.Pedestrian crossing opposite Pemberton Drive</t>
  </si>
  <si>
    <t>Finish</t>
  </si>
  <si>
    <t>Bradford City park.Opposite steps Magistrates Court. 15 tiles short of lamp.</t>
  </si>
  <si>
    <t xml:space="preserve"> 2.30 pm</t>
  </si>
  <si>
    <t>8  °C</t>
  </si>
  <si>
    <t>Bradford City Runs half marathon</t>
  </si>
  <si>
    <t>21.0975Km</t>
  </si>
  <si>
    <t>City roads 4 laps of 5K route with additional loop on lap 1</t>
  </si>
  <si>
    <t xml:space="preserve">1K </t>
  </si>
  <si>
    <t>2K</t>
  </si>
  <si>
    <t xml:space="preserve">ADDITIONAL LOOP </t>
  </si>
  <si>
    <t xml:space="preserve">Measured from a mark just before right turn into Shearbridge road to mark when rejoining. </t>
  </si>
  <si>
    <t>Measured without loop= 90871-90236=637 counts</t>
  </si>
  <si>
    <t>Counts required = 1.0975mtrs (13254cts) + 637=13891. 59 counts short.Advise coning right turn on to Shearbridge Rd to increase distance.</t>
  </si>
  <si>
    <t xml:space="preserve"> KM Markers are as per previous measurement for this course. Alterations around the lap around City Park,although enough to require remeasurement,will not significantly alter the intermediate marks.</t>
  </si>
  <si>
    <t>Right side of road on Thornton Rd.Left turn to Listerhills Rd to right of traffic island.Then left of road through to right turn to Shearbridge Rd,where runners are kept to the left of centre line before right turn.Left side of road to Legrams lane(stay on footpath here) then left of road before rejoining main lap..Keep to right of trees/lamps when finishing.</t>
  </si>
</sst>
</file>

<file path=xl/styles.xml><?xml version="1.0" encoding="utf-8"?>
<styleSheet xmlns="http://schemas.openxmlformats.org/spreadsheetml/2006/main">
  <numFmts count="1">
    <numFmt numFmtId="177" formatCode="[$-F800]dddd\,\ mmmm\ dd\,\ yyyy"/>
  </numFmts>
  <fonts count="23">
    <font>
      <sz val="10"/>
      <name val="Arial"/>
    </font>
    <font>
      <sz val="8"/>
      <name val="Arial"/>
      <family val="2"/>
    </font>
    <font>
      <sz val="18"/>
      <name val="Arial"/>
      <family val="2"/>
    </font>
    <font>
      <b/>
      <sz val="12"/>
      <name val="Arial"/>
      <family val="2"/>
    </font>
    <font>
      <b/>
      <sz val="18"/>
      <name val="Arial"/>
      <family val="2"/>
    </font>
    <font>
      <b/>
      <sz val="10"/>
      <name val="Arial"/>
      <family val="2"/>
    </font>
    <font>
      <sz val="10"/>
      <color indexed="48"/>
      <name val="Arial"/>
      <family val="2"/>
    </font>
    <font>
      <sz val="10"/>
      <name val="Arial"/>
      <family val="2"/>
    </font>
    <font>
      <sz val="11"/>
      <name val="Arial"/>
      <family val="2"/>
    </font>
    <font>
      <sz val="11"/>
      <color indexed="48"/>
      <name val="Arial"/>
      <family val="2"/>
    </font>
    <font>
      <sz val="12"/>
      <name val="Arial"/>
      <family val="2"/>
    </font>
    <font>
      <b/>
      <sz val="10"/>
      <color indexed="48"/>
      <name val="Arial"/>
      <family val="2"/>
    </font>
    <font>
      <sz val="12"/>
      <color indexed="48"/>
      <name val="Arial"/>
      <family val="2"/>
    </font>
    <font>
      <sz val="10"/>
      <color indexed="12"/>
      <name val="Arial"/>
      <family val="2"/>
    </font>
    <font>
      <sz val="9"/>
      <name val="Arial"/>
      <family val="2"/>
    </font>
    <font>
      <sz val="10"/>
      <color indexed="48"/>
      <name val="Wingdings"/>
      <charset val="2"/>
    </font>
    <font>
      <b/>
      <sz val="11"/>
      <color indexed="12"/>
      <name val="Arial"/>
      <family val="2"/>
    </font>
    <font>
      <b/>
      <sz val="11"/>
      <name val="Arial"/>
      <family val="2"/>
    </font>
    <font>
      <u/>
      <sz val="10"/>
      <color theme="10"/>
      <name val="Arial"/>
      <family val="2"/>
    </font>
    <font>
      <b/>
      <sz val="10"/>
      <color rgb="FF0070C0"/>
      <name val="Arial"/>
      <family val="2"/>
    </font>
    <font>
      <sz val="10"/>
      <color rgb="FF0000FF"/>
      <name val="Arial"/>
      <family val="2"/>
    </font>
    <font>
      <sz val="10"/>
      <color theme="3" tint="0.39997558519241921"/>
      <name val="Arial"/>
      <family val="2"/>
    </font>
    <font>
      <sz val="11"/>
      <color rgb="FF0000FF"/>
      <name val="Arial"/>
      <family val="2"/>
    </font>
  </fonts>
  <fills count="2">
    <fill>
      <patternFill patternType="none"/>
    </fill>
    <fill>
      <patternFill patternType="gray125"/>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s>
  <cellStyleXfs count="2">
    <xf numFmtId="0" fontId="0" fillId="0" borderId="0"/>
    <xf numFmtId="0" fontId="18" fillId="0" borderId="0" applyNumberFormat="0" applyFill="0" applyBorder="0" applyAlignment="0" applyProtection="0">
      <alignment vertical="top"/>
      <protection locked="0"/>
    </xf>
  </cellStyleXfs>
  <cellXfs count="227">
    <xf numFmtId="0" fontId="0" fillId="0" borderId="0" xfId="0"/>
    <xf numFmtId="0" fontId="0" fillId="0" borderId="1" xfId="0" applyBorder="1" applyAlignment="1"/>
    <xf numFmtId="0" fontId="5" fillId="0" borderId="2" xfId="0" applyFont="1" applyBorder="1"/>
    <xf numFmtId="0" fontId="5" fillId="0" borderId="2" xfId="0" applyFont="1" applyBorder="1" applyAlignment="1"/>
    <xf numFmtId="0" fontId="0" fillId="0" borderId="3" xfId="0" applyBorder="1"/>
    <xf numFmtId="0" fontId="6" fillId="0" borderId="4" xfId="0" applyFont="1" applyBorder="1"/>
    <xf numFmtId="0" fontId="7" fillId="0" borderId="1" xfId="0" applyFont="1" applyBorder="1"/>
    <xf numFmtId="0" fontId="5" fillId="0" borderId="2" xfId="0" applyFont="1" applyFill="1" applyBorder="1" applyAlignment="1"/>
    <xf numFmtId="0" fontId="0" fillId="0" borderId="0" xfId="0" applyFill="1"/>
    <xf numFmtId="0" fontId="7" fillId="0" borderId="2" xfId="0" applyFont="1" applyBorder="1" applyAlignment="1">
      <alignment vertical="top" wrapText="1"/>
    </xf>
    <xf numFmtId="0" fontId="1" fillId="0" borderId="0" xfId="0" applyFont="1"/>
    <xf numFmtId="0" fontId="1" fillId="0" borderId="0" xfId="0" applyFont="1" applyFill="1"/>
    <xf numFmtId="0" fontId="0" fillId="0" borderId="3" xfId="0" applyFill="1" applyBorder="1"/>
    <xf numFmtId="0" fontId="15" fillId="0" borderId="2" xfId="0" applyFont="1" applyBorder="1"/>
    <xf numFmtId="0" fontId="0" fillId="0" borderId="3" xfId="0" applyBorder="1" applyAlignment="1">
      <alignment wrapText="1"/>
    </xf>
    <xf numFmtId="0" fontId="19" fillId="0" borderId="3" xfId="0" applyFont="1" applyBorder="1" applyAlignment="1">
      <alignment vertical="top" wrapText="1"/>
    </xf>
    <xf numFmtId="0" fontId="6" fillId="0" borderId="5" xfId="0" applyFont="1" applyBorder="1" applyAlignment="1"/>
    <xf numFmtId="0" fontId="5" fillId="0" borderId="3" xfId="0" applyFont="1" applyBorder="1" applyAlignment="1">
      <alignment vertical="top" wrapText="1"/>
    </xf>
    <xf numFmtId="0" fontId="7" fillId="0" borderId="0" xfId="0" applyFont="1"/>
    <xf numFmtId="0" fontId="20" fillId="0" borderId="4" xfId="0" applyFont="1" applyBorder="1" applyAlignment="1"/>
    <xf numFmtId="0" fontId="20" fillId="0" borderId="3" xfId="0" applyFont="1" applyBorder="1" applyAlignment="1"/>
    <xf numFmtId="0" fontId="20" fillId="0" borderId="2" xfId="0" applyFont="1" applyBorder="1" applyAlignment="1"/>
    <xf numFmtId="0" fontId="20" fillId="0" borderId="2" xfId="0" applyFont="1" applyBorder="1"/>
    <xf numFmtId="2" fontId="20" fillId="0" borderId="2" xfId="0" applyNumberFormat="1" applyFont="1" applyBorder="1"/>
    <xf numFmtId="0" fontId="20" fillId="0" borderId="2" xfId="0" applyFont="1" applyFill="1" applyBorder="1"/>
    <xf numFmtId="0" fontId="20" fillId="0" borderId="2" xfId="0" applyFont="1" applyBorder="1" applyAlignment="1">
      <alignment vertical="top" wrapText="1"/>
    </xf>
    <xf numFmtId="0" fontId="20" fillId="0" borderId="2" xfId="0" applyFont="1" applyFill="1" applyBorder="1" applyAlignment="1">
      <alignment vertical="top" wrapText="1"/>
    </xf>
    <xf numFmtId="0" fontId="0" fillId="0" borderId="3" xfId="0" applyBorder="1" applyAlignment="1"/>
    <xf numFmtId="0" fontId="0" fillId="0" borderId="4" xfId="0" applyBorder="1" applyAlignment="1"/>
    <xf numFmtId="0" fontId="0" fillId="0" borderId="1" xfId="0" applyBorder="1" applyAlignment="1"/>
    <xf numFmtId="0" fontId="20" fillId="0" borderId="8" xfId="0" applyFont="1" applyBorder="1" applyAlignment="1">
      <alignment horizontal="left" vertical="top" wrapText="1"/>
    </xf>
    <xf numFmtId="0" fontId="20" fillId="0" borderId="5" xfId="0" applyFont="1" applyBorder="1" applyAlignment="1">
      <alignment horizontal="left" vertical="top" wrapText="1"/>
    </xf>
    <xf numFmtId="0" fontId="20" fillId="0" borderId="9" xfId="0" applyFont="1" applyBorder="1" applyAlignment="1">
      <alignment horizontal="left" vertical="top" wrapText="1"/>
    </xf>
    <xf numFmtId="0" fontId="7" fillId="0" borderId="13" xfId="0" applyFont="1" applyBorder="1" applyAlignment="1">
      <alignment horizontal="center" vertical="top" wrapText="1"/>
    </xf>
    <xf numFmtId="0" fontId="0" fillId="0" borderId="14" xfId="0" applyBorder="1" applyAlignment="1">
      <alignment horizontal="center" vertical="top" wrapText="1"/>
    </xf>
    <xf numFmtId="0" fontId="0" fillId="0" borderId="14" xfId="0" applyBorder="1" applyAlignment="1"/>
    <xf numFmtId="0" fontId="0" fillId="0" borderId="13" xfId="0" applyBorder="1" applyAlignment="1">
      <alignment horizontal="center" vertical="top" wrapText="1"/>
    </xf>
    <xf numFmtId="0" fontId="7" fillId="0" borderId="10" xfId="0" applyFont="1" applyBorder="1" applyAlignment="1">
      <alignment horizontal="center" vertical="top" wrapText="1"/>
    </xf>
    <xf numFmtId="0" fontId="0" fillId="0" borderId="11" xfId="0" applyBorder="1" applyAlignment="1">
      <alignment wrapText="1"/>
    </xf>
    <xf numFmtId="0" fontId="0" fillId="0" borderId="12" xfId="0" applyBorder="1" applyAlignment="1">
      <alignment wrapText="1"/>
    </xf>
    <xf numFmtId="0" fontId="20" fillId="0" borderId="4" xfId="0" applyFont="1" applyBorder="1" applyAlignment="1">
      <alignment vertical="top" wrapText="1"/>
    </xf>
    <xf numFmtId="0" fontId="20" fillId="0" borderId="1" xfId="0" applyFont="1" applyBorder="1" applyAlignment="1">
      <alignment vertical="top" wrapText="1"/>
    </xf>
    <xf numFmtId="0" fontId="7" fillId="0" borderId="3" xfId="0" applyFont="1" applyBorder="1" applyAlignment="1">
      <alignment vertical="top" wrapText="1"/>
    </xf>
    <xf numFmtId="0" fontId="7" fillId="0" borderId="2" xfId="0" applyFont="1" applyBorder="1" applyAlignment="1">
      <alignment horizontal="center" vertical="top" wrapText="1"/>
    </xf>
    <xf numFmtId="0" fontId="0" fillId="0" borderId="2" xfId="0" applyBorder="1" applyAlignment="1"/>
    <xf numFmtId="2" fontId="20" fillId="0" borderId="3" xfId="0" applyNumberFormat="1" applyFont="1" applyBorder="1" applyAlignment="1"/>
    <xf numFmtId="2" fontId="20" fillId="0" borderId="1" xfId="0" applyNumberFormat="1" applyFont="1" applyBorder="1" applyAlignment="1"/>
    <xf numFmtId="0" fontId="0" fillId="0" borderId="4" xfId="0" applyFill="1" applyBorder="1" applyAlignment="1"/>
    <xf numFmtId="0" fontId="0" fillId="0" borderId="3" xfId="0" applyFill="1" applyBorder="1" applyAlignment="1"/>
    <xf numFmtId="0" fontId="20" fillId="0" borderId="3" xfId="0" applyFont="1" applyBorder="1" applyAlignment="1"/>
    <xf numFmtId="0" fontId="20" fillId="0" borderId="1" xfId="0" applyFont="1" applyBorder="1" applyAlignment="1"/>
    <xf numFmtId="0" fontId="5" fillId="0" borderId="2" xfId="0" applyFont="1" applyBorder="1" applyAlignment="1">
      <alignment vertical="top" wrapText="1"/>
    </xf>
    <xf numFmtId="0" fontId="5" fillId="0" borderId="2" xfId="0" applyFont="1" applyBorder="1" applyAlignment="1"/>
    <xf numFmtId="0" fontId="5" fillId="0" borderId="4" xfId="0" applyFont="1" applyBorder="1" applyAlignment="1">
      <alignment vertical="top" wrapText="1"/>
    </xf>
    <xf numFmtId="0" fontId="5" fillId="0" borderId="3" xfId="0" applyFont="1" applyBorder="1" applyAlignment="1">
      <alignment vertical="top" wrapText="1"/>
    </xf>
    <xf numFmtId="0" fontId="5" fillId="0" borderId="3" xfId="0" applyFont="1" applyBorder="1" applyAlignment="1"/>
    <xf numFmtId="0" fontId="5" fillId="0" borderId="1" xfId="0" applyFont="1" applyBorder="1" applyAlignment="1"/>
    <xf numFmtId="0" fontId="5" fillId="0" borderId="1" xfId="0" applyFont="1" applyBorder="1" applyAlignment="1">
      <alignment vertical="top" wrapText="1"/>
    </xf>
    <xf numFmtId="2" fontId="20" fillId="0" borderId="4" xfId="0" applyNumberFormat="1" applyFont="1" applyBorder="1" applyAlignment="1"/>
    <xf numFmtId="0" fontId="20" fillId="0" borderId="4" xfId="0" applyFont="1" applyBorder="1" applyAlignment="1"/>
    <xf numFmtId="0" fontId="0" fillId="0" borderId="6" xfId="0" applyBorder="1" applyAlignment="1"/>
    <xf numFmtId="0" fontId="0" fillId="0" borderId="0" xfId="0" applyBorder="1" applyAlignment="1"/>
    <xf numFmtId="0" fontId="20" fillId="0" borderId="2" xfId="0" applyFont="1" applyBorder="1" applyAlignment="1"/>
    <xf numFmtId="177" fontId="20" fillId="0" borderId="4" xfId="0" applyNumberFormat="1" applyFont="1" applyBorder="1" applyAlignment="1">
      <alignment horizontal="left"/>
    </xf>
    <xf numFmtId="177" fontId="20" fillId="0" borderId="1" xfId="0" applyNumberFormat="1" applyFont="1" applyBorder="1" applyAlignment="1">
      <alignment horizontal="left"/>
    </xf>
    <xf numFmtId="0" fontId="5" fillId="0" borderId="2" xfId="0" applyFont="1" applyBorder="1" applyAlignment="1">
      <alignment wrapText="1"/>
    </xf>
    <xf numFmtId="0" fontId="0" fillId="0" borderId="5" xfId="0" applyBorder="1" applyAlignment="1"/>
    <xf numFmtId="2" fontId="20" fillId="0" borderId="2" xfId="0" applyNumberFormat="1" applyFont="1" applyBorder="1" applyAlignment="1"/>
    <xf numFmtId="0" fontId="7" fillId="0" borderId="2" xfId="0" applyFont="1" applyBorder="1" applyAlignment="1">
      <alignment vertical="top" wrapText="1"/>
    </xf>
    <xf numFmtId="2" fontId="20" fillId="0" borderId="10" xfId="0" applyNumberFormat="1" applyFont="1" applyBorder="1" applyAlignment="1">
      <alignment horizontal="left" vertical="center"/>
    </xf>
    <xf numFmtId="2" fontId="20" fillId="0" borderId="12" xfId="0" applyNumberFormat="1" applyFont="1" applyBorder="1" applyAlignment="1">
      <alignment horizontal="left" vertical="center"/>
    </xf>
    <xf numFmtId="2" fontId="20" fillId="0" borderId="8" xfId="0" applyNumberFormat="1" applyFont="1" applyBorder="1" applyAlignment="1">
      <alignment horizontal="left" vertical="center"/>
    </xf>
    <xf numFmtId="2" fontId="20" fillId="0" borderId="9" xfId="0" applyNumberFormat="1" applyFont="1" applyBorder="1" applyAlignment="1">
      <alignment horizontal="left" vertical="center"/>
    </xf>
    <xf numFmtId="0" fontId="7" fillId="0" borderId="10" xfId="0" applyFont="1" applyBorder="1" applyAlignment="1">
      <alignment horizontal="left" vertical="center" wrapText="1"/>
    </xf>
    <xf numFmtId="0" fontId="0" fillId="0" borderId="12"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7" fillId="0" borderId="11" xfId="0" applyFont="1" applyBorder="1" applyAlignment="1">
      <alignment vertical="center" wrapText="1"/>
    </xf>
    <xf numFmtId="0" fontId="0" fillId="0" borderId="11" xfId="0" applyBorder="1" applyAlignment="1">
      <alignment vertical="center"/>
    </xf>
    <xf numFmtId="0" fontId="0" fillId="0" borderId="0" xfId="0" applyBorder="1" applyAlignment="1">
      <alignment vertical="center"/>
    </xf>
    <xf numFmtId="0" fontId="0" fillId="0" borderId="0" xfId="0" applyAlignment="1"/>
    <xf numFmtId="177" fontId="20" fillId="0" borderId="11" xfId="0" applyNumberFormat="1" applyFont="1" applyBorder="1" applyAlignment="1">
      <alignment horizontal="left" vertical="center"/>
    </xf>
    <xf numFmtId="177" fontId="20" fillId="0" borderId="0" xfId="0" applyNumberFormat="1" applyFont="1" applyBorder="1" applyAlignment="1">
      <alignment horizontal="left" vertical="center"/>
    </xf>
    <xf numFmtId="177" fontId="20" fillId="0" borderId="0" xfId="0" applyNumberFormat="1" applyFont="1" applyAlignment="1">
      <alignment horizontal="left"/>
    </xf>
    <xf numFmtId="0" fontId="7" fillId="0" borderId="10" xfId="0" applyFont="1" applyBorder="1" applyAlignment="1">
      <alignment vertical="top" wrapText="1"/>
    </xf>
    <xf numFmtId="0" fontId="0" fillId="0" borderId="11" xfId="0" applyBorder="1" applyAlignment="1"/>
    <xf numFmtId="0" fontId="0" fillId="0" borderId="12" xfId="0" applyBorder="1" applyAlignment="1"/>
    <xf numFmtId="0" fontId="14" fillId="0" borderId="4" xfId="0" applyFont="1" applyBorder="1" applyAlignment="1">
      <alignment horizontal="justify" vertical="center"/>
    </xf>
    <xf numFmtId="0" fontId="0" fillId="0" borderId="3" xfId="0" applyBorder="1" applyAlignment="1">
      <alignment vertical="center"/>
    </xf>
    <xf numFmtId="0" fontId="0" fillId="0" borderId="1" xfId="0" applyBorder="1" applyAlignment="1">
      <alignment vertical="center"/>
    </xf>
    <xf numFmtId="0" fontId="7" fillId="0" borderId="5" xfId="0" applyFont="1" applyBorder="1" applyAlignment="1"/>
    <xf numFmtId="0" fontId="7" fillId="0" borderId="11" xfId="0" applyFont="1" applyBorder="1" applyAlignment="1">
      <alignment vertical="center"/>
    </xf>
    <xf numFmtId="0" fontId="0" fillId="0" borderId="0" xfId="0" applyAlignment="1">
      <alignment vertical="center"/>
    </xf>
    <xf numFmtId="0" fontId="3" fillId="0" borderId="0" xfId="0" applyFont="1" applyAlignment="1">
      <alignment horizontal="center"/>
    </xf>
    <xf numFmtId="0" fontId="7" fillId="0" borderId="10" xfId="0" applyFont="1" applyBorder="1" applyAlignment="1">
      <alignment horizontal="center"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9" xfId="0" applyBorder="1" applyAlignment="1">
      <alignment vertical="center" wrapText="1"/>
    </xf>
    <xf numFmtId="0" fontId="2" fillId="0" borderId="0" xfId="0" applyFont="1" applyAlignment="1">
      <alignment horizontal="center"/>
    </xf>
    <xf numFmtId="0" fontId="7" fillId="0" borderId="4" xfId="0" applyFont="1" applyBorder="1" applyAlignment="1">
      <alignment horizontal="center" vertical="top" wrapText="1"/>
    </xf>
    <xf numFmtId="0" fontId="7" fillId="0" borderId="13" xfId="0" applyFont="1" applyBorder="1" applyAlignment="1">
      <alignment horizontal="left" vertical="center" wrapText="1"/>
    </xf>
    <xf numFmtId="0" fontId="0" fillId="0" borderId="14" xfId="0" applyBorder="1" applyAlignment="1">
      <alignment horizontal="left" vertical="center"/>
    </xf>
    <xf numFmtId="0" fontId="20" fillId="0" borderId="10" xfId="0" applyFont="1" applyBorder="1" applyAlignment="1">
      <alignment horizontal="left" vertical="center"/>
    </xf>
    <xf numFmtId="0" fontId="20" fillId="0" borderId="12" xfId="0" applyFont="1" applyBorder="1" applyAlignment="1">
      <alignment horizontal="left" vertical="center"/>
    </xf>
    <xf numFmtId="0" fontId="20" fillId="0" borderId="8" xfId="0" applyFont="1" applyBorder="1" applyAlignment="1">
      <alignment horizontal="left" vertical="center"/>
    </xf>
    <xf numFmtId="0" fontId="20" fillId="0" borderId="9" xfId="0" applyFont="1" applyBorder="1" applyAlignment="1">
      <alignment horizontal="left" vertical="center"/>
    </xf>
    <xf numFmtId="0" fontId="20" fillId="0" borderId="10" xfId="0" applyFont="1" applyFill="1" applyBorder="1" applyAlignment="1">
      <alignment horizontal="left" vertical="center"/>
    </xf>
    <xf numFmtId="0" fontId="20" fillId="0" borderId="10" xfId="0" applyFont="1" applyBorder="1" applyAlignment="1">
      <alignment horizontal="left" vertical="center" wrapText="1"/>
    </xf>
    <xf numFmtId="0" fontId="0" fillId="0" borderId="10" xfId="0" applyBorder="1" applyAlignment="1">
      <alignment horizontal="left" vertical="center"/>
    </xf>
    <xf numFmtId="0" fontId="7" fillId="0" borderId="4" xfId="0" applyFont="1" applyBorder="1" applyAlignment="1">
      <alignment vertical="top" wrapText="1"/>
    </xf>
    <xf numFmtId="0" fontId="0" fillId="0" borderId="2" xfId="0" applyBorder="1" applyAlignment="1">
      <alignment horizontal="center"/>
    </xf>
    <xf numFmtId="0" fontId="5" fillId="0" borderId="2" xfId="0" applyFont="1" applyBorder="1" applyAlignment="1">
      <alignment horizontal="center" vertical="top" wrapText="1"/>
    </xf>
    <xf numFmtId="0" fontId="0" fillId="0" borderId="11" xfId="0" applyBorder="1" applyAlignment="1">
      <alignment horizontal="left" vertical="center"/>
    </xf>
    <xf numFmtId="0" fontId="0" fillId="0" borderId="5" xfId="0" applyBorder="1" applyAlignment="1">
      <alignment horizontal="left" vertical="center"/>
    </xf>
    <xf numFmtId="0" fontId="20" fillId="0" borderId="12" xfId="0" applyFont="1" applyBorder="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7" fillId="0" borderId="15" xfId="0" applyFont="1" applyBorder="1" applyAlignment="1">
      <alignment horizontal="center" vertical="top" wrapText="1"/>
    </xf>
    <xf numFmtId="0" fontId="0" fillId="0" borderId="0" xfId="0" applyAlignment="1">
      <alignment wrapText="1"/>
    </xf>
    <xf numFmtId="0" fontId="0" fillId="0" borderId="7" xfId="0" applyBorder="1" applyAlignment="1">
      <alignment wrapText="1"/>
    </xf>
    <xf numFmtId="0" fontId="20" fillId="0" borderId="2" xfId="0" applyFont="1" applyBorder="1" applyAlignment="1">
      <alignment horizontal="left" vertical="center" wrapText="1"/>
    </xf>
    <xf numFmtId="0" fontId="20" fillId="0" borderId="2" xfId="0" applyFont="1" applyBorder="1" applyAlignment="1">
      <alignment horizontal="left" vertical="center"/>
    </xf>
    <xf numFmtId="0" fontId="7" fillId="0" borderId="8" xfId="0" applyFont="1" applyBorder="1" applyAlignment="1">
      <alignment wrapText="1"/>
    </xf>
    <xf numFmtId="0" fontId="0" fillId="0" borderId="5" xfId="0" applyBorder="1" applyAlignment="1">
      <alignment wrapText="1"/>
    </xf>
    <xf numFmtId="0" fontId="0" fillId="0" borderId="9" xfId="0" applyBorder="1" applyAlignment="1">
      <alignment wrapText="1"/>
    </xf>
    <xf numFmtId="0" fontId="20" fillId="0" borderId="2" xfId="0" applyFont="1" applyBorder="1" applyAlignment="1">
      <alignment vertical="top" wrapText="1"/>
    </xf>
    <xf numFmtId="0" fontId="12" fillId="0" borderId="3" xfId="0" applyFont="1" applyBorder="1" applyAlignment="1">
      <alignment wrapText="1"/>
    </xf>
    <xf numFmtId="0" fontId="0" fillId="0" borderId="2" xfId="0" applyBorder="1" applyAlignment="1">
      <alignment wrapText="1"/>
    </xf>
    <xf numFmtId="0" fontId="6" fillId="0" borderId="2" xfId="0" applyFont="1" applyBorder="1" applyAlignment="1">
      <alignment vertical="top" wrapText="1"/>
    </xf>
    <xf numFmtId="0" fontId="6" fillId="0" borderId="2" xfId="0" applyFont="1" applyBorder="1" applyAlignment="1">
      <alignment wrapText="1"/>
    </xf>
    <xf numFmtId="177" fontId="20" fillId="0" borderId="3" xfId="0" applyNumberFormat="1" applyFont="1" applyBorder="1" applyAlignment="1">
      <alignment horizontal="left"/>
    </xf>
    <xf numFmtId="0" fontId="7" fillId="0" borderId="3" xfId="0" applyFont="1" applyBorder="1" applyAlignment="1">
      <alignment horizontal="left"/>
    </xf>
    <xf numFmtId="0" fontId="0" fillId="0" borderId="3" xfId="0" applyBorder="1" applyAlignment="1">
      <alignment horizontal="left"/>
    </xf>
    <xf numFmtId="0" fontId="9" fillId="0" borderId="3" xfId="0" applyFont="1" applyBorder="1" applyAlignment="1"/>
    <xf numFmtId="0" fontId="5" fillId="0" borderId="4" xfId="0" applyFont="1" applyBorder="1" applyAlignment="1"/>
    <xf numFmtId="0" fontId="0" fillId="0" borderId="3" xfId="0" applyBorder="1" applyAlignment="1">
      <alignment wrapText="1"/>
    </xf>
    <xf numFmtId="0" fontId="0" fillId="0" borderId="1" xfId="0" applyBorder="1" applyAlignment="1">
      <alignment wrapText="1"/>
    </xf>
    <xf numFmtId="0" fontId="20" fillId="0" borderId="10" xfId="0" applyFont="1" applyBorder="1" applyAlignment="1">
      <alignment vertical="top" wrapText="1"/>
    </xf>
    <xf numFmtId="0" fontId="20" fillId="0" borderId="11" xfId="0" applyFont="1" applyBorder="1" applyAlignment="1">
      <alignment vertical="top" wrapText="1"/>
    </xf>
    <xf numFmtId="0" fontId="20" fillId="0" borderId="12" xfId="0" applyFont="1" applyBorder="1" applyAlignment="1">
      <alignment vertical="top" wrapText="1"/>
    </xf>
    <xf numFmtId="0" fontId="20" fillId="0" borderId="6" xfId="0" applyFont="1" applyBorder="1" applyAlignment="1">
      <alignment vertical="top" wrapText="1"/>
    </xf>
    <xf numFmtId="0" fontId="20" fillId="0" borderId="0" xfId="0" applyFont="1" applyAlignment="1">
      <alignment vertical="top" wrapText="1"/>
    </xf>
    <xf numFmtId="0" fontId="20" fillId="0" borderId="7" xfId="0" applyFont="1" applyBorder="1" applyAlignment="1">
      <alignment vertical="top" wrapText="1"/>
    </xf>
    <xf numFmtId="0" fontId="20" fillId="0" borderId="8" xfId="0" applyFont="1" applyBorder="1" applyAlignment="1">
      <alignment vertical="top" wrapText="1"/>
    </xf>
    <xf numFmtId="0" fontId="20" fillId="0" borderId="5" xfId="0" applyFont="1" applyBorder="1" applyAlignment="1">
      <alignment vertical="top" wrapText="1"/>
    </xf>
    <xf numFmtId="0" fontId="20" fillId="0" borderId="9" xfId="0" applyFont="1" applyBorder="1" applyAlignment="1">
      <alignment vertical="top" wrapText="1"/>
    </xf>
    <xf numFmtId="0" fontId="22" fillId="0" borderId="11" xfId="0" applyFont="1" applyBorder="1" applyAlignment="1">
      <alignment vertical="top" wrapText="1"/>
    </xf>
    <xf numFmtId="0" fontId="22" fillId="0" borderId="12" xfId="0" applyFont="1" applyBorder="1" applyAlignment="1">
      <alignment vertical="top" wrapText="1"/>
    </xf>
    <xf numFmtId="0" fontId="11" fillId="0" borderId="4" xfId="0" applyFont="1" applyBorder="1" applyAlignment="1">
      <alignment vertical="top" wrapText="1"/>
    </xf>
    <xf numFmtId="0" fontId="6" fillId="0" borderId="3" xfId="0" applyFont="1" applyBorder="1" applyAlignment="1"/>
    <xf numFmtId="0" fontId="6" fillId="0" borderId="1" xfId="0" applyFont="1" applyBorder="1" applyAlignment="1"/>
    <xf numFmtId="0" fontId="5" fillId="0" borderId="10" xfId="0" applyFont="1" applyBorder="1" applyAlignment="1">
      <alignment vertical="top" wrapText="1"/>
    </xf>
    <xf numFmtId="0" fontId="0" fillId="0" borderId="11" xfId="0" applyBorder="1"/>
    <xf numFmtId="0" fontId="0" fillId="0" borderId="12" xfId="0" applyBorder="1"/>
    <xf numFmtId="0" fontId="5" fillId="0" borderId="6" xfId="0" applyFont="1" applyBorder="1" applyAlignment="1">
      <alignment vertical="top" wrapText="1"/>
    </xf>
    <xf numFmtId="0" fontId="0" fillId="0" borderId="0" xfId="0" applyBorder="1"/>
    <xf numFmtId="0" fontId="0" fillId="0" borderId="7" xfId="0" applyBorder="1"/>
    <xf numFmtId="0" fontId="5" fillId="0" borderId="8" xfId="0" applyFont="1" applyBorder="1" applyAlignment="1">
      <alignment vertical="top" wrapText="1"/>
    </xf>
    <xf numFmtId="0" fontId="0" fillId="0" borderId="5" xfId="0" applyBorder="1"/>
    <xf numFmtId="0" fontId="0" fillId="0" borderId="9" xfId="0" applyBorder="1"/>
    <xf numFmtId="0" fontId="5" fillId="0" borderId="4" xfId="0" applyFont="1" applyBorder="1" applyAlignment="1">
      <alignment horizontal="center" wrapText="1"/>
    </xf>
    <xf numFmtId="0" fontId="5" fillId="0" borderId="3" xfId="0" applyFont="1" applyBorder="1" applyAlignment="1">
      <alignment horizontal="center" wrapText="1"/>
    </xf>
    <xf numFmtId="0" fontId="5" fillId="0" borderId="1" xfId="0" applyFont="1" applyBorder="1" applyAlignment="1">
      <alignment horizontal="center" wrapText="1"/>
    </xf>
    <xf numFmtId="0" fontId="9" fillId="0" borderId="4" xfId="0" applyFont="1" applyBorder="1" applyAlignment="1"/>
    <xf numFmtId="0" fontId="9" fillId="0" borderId="1" xfId="0" applyFont="1" applyBorder="1" applyAlignment="1"/>
    <xf numFmtId="0" fontId="5" fillId="0" borderId="4" xfId="0" applyFont="1" applyBorder="1" applyAlignment="1">
      <alignment wrapText="1"/>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wrapText="1"/>
    </xf>
    <xf numFmtId="0" fontId="5" fillId="0" borderId="8" xfId="0" applyFont="1" applyBorder="1" applyAlignment="1">
      <alignment horizontal="center" wrapText="1"/>
    </xf>
    <xf numFmtId="0" fontId="0" fillId="0" borderId="5" xfId="0" applyBorder="1" applyAlignment="1">
      <alignment horizontal="center" wrapText="1"/>
    </xf>
    <xf numFmtId="0" fontId="0" fillId="0" borderId="9" xfId="0" applyBorder="1" applyAlignment="1">
      <alignment horizontal="center" wrapText="1"/>
    </xf>
    <xf numFmtId="0" fontId="8" fillId="0" borderId="3" xfId="0" applyFont="1" applyBorder="1" applyAlignment="1"/>
    <xf numFmtId="0" fontId="5" fillId="0" borderId="10" xfId="0" applyFont="1" applyBorder="1" applyAlignment="1">
      <alignment vertical="center" wrapText="1"/>
    </xf>
    <xf numFmtId="0" fontId="0" fillId="0" borderId="6" xfId="0" applyBorder="1" applyAlignment="1">
      <alignment vertical="center" wrapText="1"/>
    </xf>
    <xf numFmtId="177" fontId="20" fillId="0" borderId="11" xfId="0" applyNumberFormat="1" applyFont="1" applyBorder="1" applyAlignment="1">
      <alignment horizontal="left" vertical="center" wrapText="1"/>
    </xf>
    <xf numFmtId="177" fontId="20" fillId="0" borderId="12" xfId="0" applyNumberFormat="1" applyFont="1" applyBorder="1" applyAlignment="1">
      <alignment horizontal="left" vertical="center" wrapText="1"/>
    </xf>
    <xf numFmtId="177" fontId="20" fillId="0" borderId="0" xfId="0" applyNumberFormat="1" applyFont="1" applyAlignment="1">
      <alignment horizontal="left" vertical="center" wrapText="1"/>
    </xf>
    <xf numFmtId="177" fontId="20" fillId="0" borderId="7" xfId="0" applyNumberFormat="1" applyFont="1" applyBorder="1" applyAlignment="1">
      <alignment horizontal="left" vertical="center" wrapText="1"/>
    </xf>
    <xf numFmtId="177" fontId="20" fillId="0" borderId="5" xfId="0" applyNumberFormat="1" applyFont="1" applyBorder="1" applyAlignment="1">
      <alignment horizontal="left" vertical="center" wrapText="1"/>
    </xf>
    <xf numFmtId="177" fontId="20" fillId="0" borderId="9" xfId="0" applyNumberFormat="1" applyFont="1" applyBorder="1" applyAlignment="1">
      <alignment horizontal="left" vertical="center" wrapText="1"/>
    </xf>
    <xf numFmtId="0" fontId="4" fillId="0" borderId="0" xfId="0" applyFont="1" applyAlignment="1">
      <alignment horizontal="center"/>
    </xf>
    <xf numFmtId="0" fontId="5" fillId="0" borderId="10" xfId="0" applyFont="1" applyBorder="1" applyAlignment="1">
      <alignment vertical="top"/>
    </xf>
    <xf numFmtId="0" fontId="5" fillId="0" borderId="3" xfId="0" applyFont="1" applyBorder="1" applyAlignment="1">
      <alignment wrapText="1"/>
    </xf>
    <xf numFmtId="0" fontId="5" fillId="0" borderId="1" xfId="0" applyFont="1" applyBorder="1" applyAlignment="1">
      <alignment wrapText="1"/>
    </xf>
    <xf numFmtId="0" fontId="6" fillId="0" borderId="10" xfId="0" applyFont="1" applyBorder="1" applyAlignment="1">
      <alignment wrapText="1"/>
    </xf>
    <xf numFmtId="0" fontId="6" fillId="0" borderId="11" xfId="0" applyFont="1" applyBorder="1" applyAlignment="1">
      <alignment wrapText="1"/>
    </xf>
    <xf numFmtId="0" fontId="6" fillId="0" borderId="12" xfId="0" applyFont="1" applyBorder="1" applyAlignment="1">
      <alignment wrapText="1"/>
    </xf>
    <xf numFmtId="0" fontId="6" fillId="0" borderId="6" xfId="0" applyFont="1" applyBorder="1" applyAlignment="1">
      <alignment wrapText="1"/>
    </xf>
    <xf numFmtId="0" fontId="6" fillId="0" borderId="0" xfId="0" applyFont="1" applyBorder="1" applyAlignment="1">
      <alignment wrapText="1"/>
    </xf>
    <xf numFmtId="0" fontId="6" fillId="0" borderId="7" xfId="0" applyFont="1" applyBorder="1" applyAlignment="1">
      <alignment wrapText="1"/>
    </xf>
    <xf numFmtId="0" fontId="6" fillId="0" borderId="8" xfId="0" applyFont="1" applyBorder="1" applyAlignment="1">
      <alignment wrapText="1"/>
    </xf>
    <xf numFmtId="0" fontId="6" fillId="0" borderId="5" xfId="0" applyFont="1" applyBorder="1" applyAlignment="1">
      <alignment wrapText="1"/>
    </xf>
    <xf numFmtId="0" fontId="6" fillId="0" borderId="9" xfId="0" applyFont="1" applyBorder="1" applyAlignment="1">
      <alignment wrapText="1"/>
    </xf>
    <xf numFmtId="0" fontId="7" fillId="0" borderId="3" xfId="0" applyFont="1" applyBorder="1" applyAlignment="1">
      <alignment wrapText="1"/>
    </xf>
    <xf numFmtId="0" fontId="7" fillId="0" borderId="3" xfId="0" applyFont="1" applyBorder="1" applyAlignment="1"/>
    <xf numFmtId="0" fontId="7" fillId="0" borderId="1" xfId="0" applyFont="1" applyBorder="1" applyAlignment="1"/>
    <xf numFmtId="0" fontId="10" fillId="0" borderId="3" xfId="0" applyFont="1" applyBorder="1" applyAlignment="1"/>
    <xf numFmtId="0" fontId="5" fillId="0" borderId="10" xfId="0" applyFont="1" applyBorder="1" applyAlignment="1">
      <alignment vertical="center"/>
    </xf>
    <xf numFmtId="0" fontId="0" fillId="0" borderId="12"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0" borderId="9" xfId="0" applyBorder="1" applyAlignment="1">
      <alignment vertical="center"/>
    </xf>
    <xf numFmtId="0" fontId="7" fillId="0" borderId="12"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20" fillId="0" borderId="4" xfId="0" applyFont="1" applyBorder="1" applyAlignment="1">
      <alignment wrapText="1"/>
    </xf>
    <xf numFmtId="0" fontId="20" fillId="0" borderId="3" xfId="0" applyFont="1" applyBorder="1" applyAlignment="1">
      <alignment wrapText="1"/>
    </xf>
    <xf numFmtId="0" fontId="20" fillId="0" borderId="1" xfId="0" applyFont="1" applyBorder="1" applyAlignment="1">
      <alignment wrapText="1"/>
    </xf>
    <xf numFmtId="0" fontId="3" fillId="0" borderId="0" xfId="0" applyFont="1" applyBorder="1" applyAlignment="1">
      <alignment horizontal="center" wrapText="1"/>
    </xf>
    <xf numFmtId="0" fontId="4" fillId="0" borderId="0" xfId="0" applyFont="1" applyBorder="1" applyAlignment="1">
      <alignment horizontal="center" wrapText="1"/>
    </xf>
    <xf numFmtId="0" fontId="3" fillId="0" borderId="0" xfId="0" applyFont="1" applyBorder="1" applyAlignment="1">
      <alignment horizontal="center"/>
    </xf>
    <xf numFmtId="0" fontId="5" fillId="0" borderId="5" xfId="0" applyFont="1" applyBorder="1" applyAlignment="1"/>
    <xf numFmtId="0" fontId="20" fillId="0" borderId="3" xfId="0" applyFont="1" applyBorder="1" applyAlignment="1">
      <alignment vertical="top" wrapText="1"/>
    </xf>
    <xf numFmtId="0" fontId="18" fillId="0" borderId="4" xfId="1" applyBorder="1" applyAlignment="1" applyProtection="1">
      <alignment vertical="top" wrapText="1"/>
    </xf>
    <xf numFmtId="0" fontId="0" fillId="0" borderId="3" xfId="0" applyBorder="1" applyAlignment="1">
      <alignment vertical="top" wrapText="1"/>
    </xf>
    <xf numFmtId="0" fontId="0" fillId="0" borderId="1" xfId="0" applyBorder="1" applyAlignment="1">
      <alignment vertical="top" wrapText="1"/>
    </xf>
    <xf numFmtId="0" fontId="21" fillId="0" borderId="4" xfId="0" applyFont="1" applyBorder="1" applyAlignment="1">
      <alignment vertical="top" wrapText="1"/>
    </xf>
    <xf numFmtId="0" fontId="21" fillId="0" borderId="1" xfId="0" applyFont="1" applyBorder="1" applyAlignment="1">
      <alignment vertical="top" wrapText="1"/>
    </xf>
    <xf numFmtId="0" fontId="18" fillId="0" borderId="11" xfId="1" applyBorder="1" applyAlignment="1" applyProtection="1">
      <alignment vertical="top"/>
    </xf>
    <xf numFmtId="0" fontId="18" fillId="0" borderId="4" xfId="1" applyBorder="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186710</xdr:colOff>
      <xdr:row>1</xdr:row>
      <xdr:rowOff>9575</xdr:rowOff>
    </xdr:from>
    <xdr:to>
      <xdr:col>1</xdr:col>
      <xdr:colOff>473956</xdr:colOff>
      <xdr:row>4</xdr:row>
      <xdr:rowOff>153198</xdr:rowOff>
    </xdr:to>
    <xdr:pic>
      <xdr:nvPicPr>
        <xdr:cNvPr id="1375"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186710" y="201072"/>
          <a:ext cx="938337" cy="813864"/>
        </a:xfrm>
        <a:prstGeom prst="rect">
          <a:avLst/>
        </a:prstGeom>
        <a:noFill/>
        <a:ln w="1">
          <a:noFill/>
          <a:miter lim="800000"/>
          <a:headEnd/>
          <a:tailEnd/>
        </a:ln>
      </xdr:spPr>
    </xdr:pic>
    <xdr:clientData/>
  </xdr:twoCellAnchor>
  <xdr:twoCellAnchor editAs="oneCell">
    <xdr:from>
      <xdr:col>9</xdr:col>
      <xdr:colOff>124473</xdr:colOff>
      <xdr:row>1</xdr:row>
      <xdr:rowOff>9575</xdr:rowOff>
    </xdr:from>
    <xdr:to>
      <xdr:col>10</xdr:col>
      <xdr:colOff>406932</xdr:colOff>
      <xdr:row>4</xdr:row>
      <xdr:rowOff>153198</xdr:rowOff>
    </xdr:to>
    <xdr:pic>
      <xdr:nvPicPr>
        <xdr:cNvPr id="1376"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6070467" y="201072"/>
          <a:ext cx="933550" cy="813864"/>
        </a:xfrm>
        <a:prstGeom prst="rect">
          <a:avLst/>
        </a:prstGeom>
        <a:noFill/>
        <a:ln w="1">
          <a:noFill/>
          <a:miter lim="800000"/>
          <a:headEnd/>
          <a:tailEnd/>
        </a:ln>
      </xdr:spPr>
    </xdr:pic>
    <xdr:clientData/>
  </xdr:twoCellAnchor>
  <xdr:twoCellAnchor editAs="oneCell">
    <xdr:from>
      <xdr:col>9</xdr:col>
      <xdr:colOff>196285</xdr:colOff>
      <xdr:row>59</xdr:row>
      <xdr:rowOff>9575</xdr:rowOff>
    </xdr:from>
    <xdr:to>
      <xdr:col>10</xdr:col>
      <xdr:colOff>478743</xdr:colOff>
      <xdr:row>63</xdr:row>
      <xdr:rowOff>38299</xdr:rowOff>
    </xdr:to>
    <xdr:pic>
      <xdr:nvPicPr>
        <xdr:cNvPr id="1377"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6142279" y="10010526"/>
          <a:ext cx="933549" cy="833013"/>
        </a:xfrm>
        <a:prstGeom prst="rect">
          <a:avLst/>
        </a:prstGeom>
        <a:noFill/>
        <a:ln w="1">
          <a:noFill/>
          <a:miter lim="800000"/>
          <a:headEnd/>
          <a:tailEnd/>
        </a:ln>
      </xdr:spPr>
    </xdr:pic>
    <xdr:clientData/>
  </xdr:twoCellAnchor>
  <xdr:twoCellAnchor editAs="oneCell">
    <xdr:from>
      <xdr:col>0</xdr:col>
      <xdr:colOff>196285</xdr:colOff>
      <xdr:row>59</xdr:row>
      <xdr:rowOff>0</xdr:rowOff>
    </xdr:from>
    <xdr:to>
      <xdr:col>1</xdr:col>
      <xdr:colOff>478743</xdr:colOff>
      <xdr:row>63</xdr:row>
      <xdr:rowOff>28725</xdr:rowOff>
    </xdr:to>
    <xdr:pic>
      <xdr:nvPicPr>
        <xdr:cNvPr id="1378"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196285" y="10000951"/>
          <a:ext cx="933550" cy="833013"/>
        </a:xfrm>
        <a:prstGeom prst="rect">
          <a:avLst/>
        </a:prstGeom>
        <a:noFill/>
        <a:ln w="1">
          <a:noFill/>
          <a:miter lim="800000"/>
          <a:headEnd/>
          <a:tailEnd/>
        </a:ln>
      </xdr:spPr>
    </xdr:pic>
    <xdr:clientData/>
  </xdr:twoCellAnchor>
  <xdr:twoCellAnchor editAs="oneCell">
    <xdr:from>
      <xdr:col>0</xdr:col>
      <xdr:colOff>292034</xdr:colOff>
      <xdr:row>118</xdr:row>
      <xdr:rowOff>124473</xdr:rowOff>
    </xdr:from>
    <xdr:to>
      <xdr:col>1</xdr:col>
      <xdr:colOff>579280</xdr:colOff>
      <xdr:row>122</xdr:row>
      <xdr:rowOff>153198</xdr:rowOff>
    </xdr:to>
    <xdr:pic>
      <xdr:nvPicPr>
        <xdr:cNvPr id="1379"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292034" y="20255636"/>
          <a:ext cx="938337" cy="828226"/>
        </a:xfrm>
        <a:prstGeom prst="rect">
          <a:avLst/>
        </a:prstGeom>
        <a:noFill/>
        <a:ln w="1">
          <a:noFill/>
          <a:miter lim="800000"/>
          <a:headEnd/>
          <a:tailEnd/>
        </a:ln>
      </xdr:spPr>
    </xdr:pic>
    <xdr:clientData/>
  </xdr:twoCellAnchor>
  <xdr:twoCellAnchor editAs="oneCell">
    <xdr:from>
      <xdr:col>9</xdr:col>
      <xdr:colOff>229797</xdr:colOff>
      <xdr:row>118</xdr:row>
      <xdr:rowOff>134048</xdr:rowOff>
    </xdr:from>
    <xdr:to>
      <xdr:col>10</xdr:col>
      <xdr:colOff>512255</xdr:colOff>
      <xdr:row>123</xdr:row>
      <xdr:rowOff>0</xdr:rowOff>
    </xdr:to>
    <xdr:pic>
      <xdr:nvPicPr>
        <xdr:cNvPr id="1380"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6175791" y="20265210"/>
          <a:ext cx="933549" cy="828227"/>
        </a:xfrm>
        <a:prstGeom prst="rect">
          <a:avLst/>
        </a:prstGeom>
        <a:noFill/>
        <a:ln w="1">
          <a:noFill/>
          <a:miter lim="800000"/>
          <a:headEnd/>
          <a:tailEnd/>
        </a:ln>
      </xdr:spPr>
    </xdr:pic>
    <xdr:clientData/>
  </xdr:twoCellAnchor>
  <xdr:twoCellAnchor editAs="oneCell">
    <xdr:from>
      <xdr:col>1</xdr:col>
      <xdr:colOff>636729</xdr:colOff>
      <xdr:row>50</xdr:row>
      <xdr:rowOff>67024</xdr:rowOff>
    </xdr:from>
    <xdr:to>
      <xdr:col>4</xdr:col>
      <xdr:colOff>392570</xdr:colOff>
      <xdr:row>52</xdr:row>
      <xdr:rowOff>124473</xdr:rowOff>
    </xdr:to>
    <xdr:pic>
      <xdr:nvPicPr>
        <xdr:cNvPr id="1381" name="Picture 7" descr="signature.jpg"/>
        <xdr:cNvPicPr>
          <a:picLocks noChangeAspect="1"/>
        </xdr:cNvPicPr>
      </xdr:nvPicPr>
      <xdr:blipFill>
        <a:blip xmlns:r="http://schemas.openxmlformats.org/officeDocument/2006/relationships" r:embed="rId2" cstate="print"/>
        <a:srcRect/>
        <a:stretch>
          <a:fillRect/>
        </a:stretch>
      </xdr:blipFill>
      <xdr:spPr bwMode="auto">
        <a:xfrm>
          <a:off x="1287820" y="8440247"/>
          <a:ext cx="1790500" cy="382995"/>
        </a:xfrm>
        <a:prstGeom prst="rect">
          <a:avLst/>
        </a:prstGeom>
        <a:noFill/>
        <a:ln w="9525">
          <a:noFill/>
          <a:miter lim="800000"/>
          <a:headEnd/>
          <a:tailEnd/>
        </a:ln>
      </xdr:spPr>
    </xdr:pic>
    <xdr:clientData/>
  </xdr:twoCellAnchor>
  <xdr:twoCellAnchor editAs="oneCell">
    <xdr:from>
      <xdr:col>1</xdr:col>
      <xdr:colOff>488318</xdr:colOff>
      <xdr:row>113</xdr:row>
      <xdr:rowOff>95749</xdr:rowOff>
    </xdr:from>
    <xdr:to>
      <xdr:col>4</xdr:col>
      <xdr:colOff>244159</xdr:colOff>
      <xdr:row>115</xdr:row>
      <xdr:rowOff>153198</xdr:rowOff>
    </xdr:to>
    <xdr:pic>
      <xdr:nvPicPr>
        <xdr:cNvPr id="1382" name="Picture 8" descr="signature.jpg"/>
        <xdr:cNvPicPr>
          <a:picLocks noChangeAspect="1"/>
        </xdr:cNvPicPr>
      </xdr:nvPicPr>
      <xdr:blipFill>
        <a:blip xmlns:r="http://schemas.openxmlformats.org/officeDocument/2006/relationships" r:embed="rId2" cstate="print"/>
        <a:srcRect/>
        <a:stretch>
          <a:fillRect/>
        </a:stretch>
      </xdr:blipFill>
      <xdr:spPr bwMode="auto">
        <a:xfrm>
          <a:off x="1139409" y="19413047"/>
          <a:ext cx="1790501" cy="38299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bradfordcityruns.co.uk/" TargetMode="External"/></Relationships>
</file>

<file path=xl/worksheets/sheet1.xml><?xml version="1.0" encoding="utf-8"?>
<worksheet xmlns="http://schemas.openxmlformats.org/spreadsheetml/2006/main" xmlns:r="http://schemas.openxmlformats.org/officeDocument/2006/relationships">
  <dimension ref="A1:L158"/>
  <sheetViews>
    <sheetView tabSelected="1" topLeftCell="A22" workbookViewId="0">
      <selection activeCell="P31" sqref="P31"/>
    </sheetView>
  </sheetViews>
  <sheetFormatPr defaultRowHeight="12.85"/>
  <cols>
    <col min="3" max="3" width="10.1328125" customWidth="1"/>
    <col min="4" max="4" width="9.1328125" customWidth="1"/>
    <col min="6" max="6" width="9.1328125" style="8" customWidth="1"/>
  </cols>
  <sheetData>
    <row r="1" spans="1:11" ht="15.1">
      <c r="A1" s="215"/>
      <c r="B1" s="215"/>
      <c r="C1" s="215"/>
      <c r="D1" s="215"/>
      <c r="E1" s="215"/>
      <c r="F1" s="215"/>
      <c r="G1" s="215"/>
      <c r="H1" s="215"/>
      <c r="I1" s="215"/>
      <c r="J1" s="215"/>
      <c r="K1" s="215"/>
    </row>
    <row r="2" spans="1:11" ht="15.1">
      <c r="A2" s="215"/>
      <c r="B2" s="215"/>
      <c r="C2" s="215"/>
      <c r="D2" s="215"/>
      <c r="E2" s="215"/>
      <c r="F2" s="215"/>
      <c r="G2" s="215"/>
      <c r="H2" s="215"/>
      <c r="I2" s="215"/>
      <c r="J2" s="215"/>
      <c r="K2" s="215"/>
    </row>
    <row r="3" spans="1:11" ht="22.65">
      <c r="A3" s="216" t="s">
        <v>84</v>
      </c>
      <c r="B3" s="216"/>
      <c r="C3" s="216"/>
      <c r="D3" s="216"/>
      <c r="E3" s="216"/>
      <c r="F3" s="216"/>
      <c r="G3" s="216"/>
      <c r="H3" s="216"/>
      <c r="I3" s="216"/>
      <c r="J3" s="216"/>
      <c r="K3" s="216"/>
    </row>
    <row r="4" spans="1:11" ht="15.1">
      <c r="A4" s="215" t="s">
        <v>0</v>
      </c>
      <c r="B4" s="215"/>
      <c r="C4" s="215"/>
      <c r="D4" s="215"/>
      <c r="E4" s="215"/>
      <c r="F4" s="215"/>
      <c r="G4" s="215"/>
      <c r="H4" s="215"/>
      <c r="I4" s="215"/>
      <c r="J4" s="215"/>
      <c r="K4" s="215"/>
    </row>
    <row r="5" spans="1:11" ht="15.1">
      <c r="A5" s="217"/>
      <c r="B5" s="217"/>
      <c r="C5" s="217"/>
      <c r="D5" s="217"/>
      <c r="E5" s="217"/>
      <c r="F5" s="217"/>
      <c r="G5" s="217"/>
      <c r="H5" s="217"/>
      <c r="I5" s="217"/>
      <c r="J5" s="217"/>
      <c r="K5" s="217"/>
    </row>
    <row r="6" spans="1:11" ht="13.2">
      <c r="A6" s="218" t="s">
        <v>1</v>
      </c>
      <c r="B6" s="160"/>
      <c r="C6" s="160"/>
      <c r="D6" s="160"/>
      <c r="E6" s="160"/>
      <c r="F6" s="160"/>
      <c r="G6" s="160"/>
      <c r="H6" s="160"/>
      <c r="I6" s="160"/>
      <c r="J6" s="160"/>
      <c r="K6" s="160"/>
    </row>
    <row r="7" spans="1:11" ht="13.2">
      <c r="A7" s="136" t="s">
        <v>2</v>
      </c>
      <c r="B7" s="55"/>
      <c r="C7" s="55"/>
      <c r="D7" s="55"/>
      <c r="E7" s="55"/>
      <c r="F7" s="56"/>
      <c r="G7" s="59" t="s">
        <v>92</v>
      </c>
      <c r="H7" s="49"/>
      <c r="I7" s="49"/>
      <c r="J7" s="49"/>
      <c r="K7" s="50"/>
    </row>
    <row r="8" spans="1:11" ht="12.75" customHeight="1">
      <c r="A8" s="199"/>
      <c r="B8" s="199"/>
      <c r="C8" s="199"/>
      <c r="D8" s="199"/>
      <c r="E8" s="199"/>
      <c r="F8" s="199"/>
      <c r="G8" s="199"/>
      <c r="H8" s="199"/>
      <c r="I8" s="199"/>
      <c r="J8" s="199"/>
      <c r="K8" s="199"/>
    </row>
    <row r="9" spans="1:11" ht="13.2">
      <c r="A9" s="136" t="s">
        <v>3</v>
      </c>
      <c r="B9" s="55"/>
      <c r="C9" s="55"/>
      <c r="D9" s="55"/>
      <c r="E9" s="55"/>
      <c r="F9" s="56"/>
      <c r="G9" s="59" t="s">
        <v>116</v>
      </c>
      <c r="H9" s="49"/>
      <c r="I9" s="49"/>
      <c r="J9" s="49"/>
      <c r="K9" s="50"/>
    </row>
    <row r="10" spans="1:11" ht="12.75" customHeight="1">
      <c r="A10" s="199"/>
      <c r="B10" s="199"/>
      <c r="C10" s="199"/>
      <c r="D10" s="199"/>
      <c r="E10" s="199"/>
      <c r="F10" s="199"/>
      <c r="G10" s="199"/>
      <c r="H10" s="199"/>
      <c r="I10" s="199"/>
      <c r="J10" s="199"/>
      <c r="K10" s="199"/>
    </row>
    <row r="11" spans="1:11" ht="13.2">
      <c r="A11" s="52" t="s">
        <v>4</v>
      </c>
      <c r="B11" s="52"/>
      <c r="C11" s="52"/>
      <c r="D11" s="52"/>
      <c r="E11" s="52"/>
      <c r="F11" s="52"/>
      <c r="G11" s="62"/>
      <c r="H11" s="62"/>
      <c r="I11" s="62"/>
      <c r="J11" s="62"/>
      <c r="K11" s="62"/>
    </row>
    <row r="12" spans="1:11" ht="12.75" customHeight="1">
      <c r="A12" s="199"/>
      <c r="B12" s="199"/>
      <c r="C12" s="199"/>
      <c r="D12" s="199"/>
      <c r="E12" s="199"/>
      <c r="F12" s="199"/>
      <c r="G12" s="199"/>
      <c r="H12" s="199"/>
      <c r="I12" s="199"/>
      <c r="J12" s="199"/>
      <c r="K12" s="199"/>
    </row>
    <row r="13" spans="1:11" ht="13.2">
      <c r="A13" s="136" t="s">
        <v>5</v>
      </c>
      <c r="B13" s="55"/>
      <c r="C13" s="56"/>
      <c r="D13" s="63">
        <v>41938</v>
      </c>
      <c r="E13" s="132"/>
      <c r="F13" s="64"/>
      <c r="G13" s="136" t="s">
        <v>6</v>
      </c>
      <c r="H13" s="27"/>
      <c r="I13" s="49" t="s">
        <v>117</v>
      </c>
      <c r="J13" s="49"/>
      <c r="K13" s="50"/>
    </row>
    <row r="14" spans="1:11" ht="12.75" customHeight="1">
      <c r="A14" s="197"/>
      <c r="B14" s="27"/>
      <c r="C14" s="27"/>
      <c r="D14" s="27"/>
      <c r="E14" s="27"/>
      <c r="F14" s="27"/>
      <c r="G14" s="27"/>
      <c r="H14" s="27"/>
      <c r="I14" s="27"/>
      <c r="J14" s="27"/>
      <c r="K14" s="27"/>
    </row>
    <row r="15" spans="1:11" ht="13.2">
      <c r="A15" s="136" t="s">
        <v>7</v>
      </c>
      <c r="B15" s="55"/>
      <c r="C15" s="56"/>
      <c r="D15" s="63" t="s">
        <v>105</v>
      </c>
      <c r="E15" s="132"/>
      <c r="F15" s="64"/>
      <c r="G15" s="136" t="s">
        <v>8</v>
      </c>
      <c r="H15" s="56"/>
      <c r="I15" s="59" t="s">
        <v>93</v>
      </c>
      <c r="J15" s="49"/>
      <c r="K15" s="50"/>
    </row>
    <row r="16" spans="1:11" ht="12.75" customHeight="1">
      <c r="A16" s="133"/>
      <c r="B16" s="134"/>
      <c r="C16" s="134"/>
      <c r="D16" s="134"/>
      <c r="E16" s="134"/>
      <c r="F16" s="134"/>
      <c r="G16" s="134"/>
      <c r="H16" s="134"/>
      <c r="I16" s="134"/>
      <c r="J16" s="134"/>
      <c r="K16" s="134"/>
    </row>
    <row r="17" spans="1:12" ht="13.2">
      <c r="A17" s="136" t="s">
        <v>9</v>
      </c>
      <c r="B17" s="27"/>
      <c r="C17" s="27"/>
      <c r="D17" s="27"/>
      <c r="E17" s="27"/>
      <c r="F17" s="29"/>
      <c r="G17" s="59" t="s">
        <v>103</v>
      </c>
      <c r="H17" s="49"/>
      <c r="I17" s="49"/>
      <c r="J17" s="49"/>
      <c r="K17" s="50"/>
    </row>
    <row r="18" spans="1:12" ht="13.2">
      <c r="A18" s="136" t="s">
        <v>88</v>
      </c>
      <c r="B18" s="55"/>
      <c r="C18" s="55"/>
      <c r="D18" s="56"/>
      <c r="E18" s="226" t="s">
        <v>99</v>
      </c>
      <c r="F18" s="49"/>
      <c r="G18" s="49"/>
      <c r="H18" s="49"/>
      <c r="I18" s="49"/>
      <c r="J18" s="49"/>
      <c r="K18" s="50"/>
    </row>
    <row r="19" spans="1:12" ht="13.2">
      <c r="A19" s="184" t="s">
        <v>10</v>
      </c>
      <c r="B19" s="154"/>
      <c r="C19" s="154"/>
      <c r="D19" s="154"/>
      <c r="E19" s="154"/>
      <c r="F19" s="154"/>
      <c r="G19" s="225" t="s">
        <v>101</v>
      </c>
      <c r="H19" s="154"/>
      <c r="I19" s="154"/>
      <c r="J19" s="154"/>
      <c r="K19" s="155"/>
    </row>
    <row r="20" spans="1:12">
      <c r="A20" s="142" t="s">
        <v>100</v>
      </c>
      <c r="B20" s="143"/>
      <c r="C20" s="143"/>
      <c r="D20" s="143"/>
      <c r="E20" s="143"/>
      <c r="F20" s="143"/>
      <c r="G20" s="143"/>
      <c r="H20" s="143"/>
      <c r="I20" s="143"/>
      <c r="J20" s="143"/>
      <c r="K20" s="144"/>
    </row>
    <row r="21" spans="1:12">
      <c r="A21" s="145"/>
      <c r="B21" s="146"/>
      <c r="C21" s="146"/>
      <c r="D21" s="146"/>
      <c r="E21" s="146"/>
      <c r="F21" s="146"/>
      <c r="G21" s="146"/>
      <c r="H21" s="146"/>
      <c r="I21" s="146"/>
      <c r="J21" s="146"/>
      <c r="K21" s="147"/>
    </row>
    <row r="22" spans="1:12" ht="15" customHeight="1">
      <c r="A22" s="53" t="s">
        <v>87</v>
      </c>
      <c r="B22" s="222"/>
      <c r="C22" s="223"/>
      <c r="D22" s="224"/>
      <c r="E22" s="17" t="s">
        <v>86</v>
      </c>
      <c r="F22" s="220" t="s">
        <v>102</v>
      </c>
      <c r="G22" s="221"/>
      <c r="H22" s="221"/>
      <c r="I22" s="221"/>
      <c r="J22" s="221"/>
      <c r="K22" s="222"/>
    </row>
    <row r="23" spans="1:12" ht="13.2">
      <c r="A23" s="52" t="s">
        <v>11</v>
      </c>
      <c r="B23" s="52"/>
      <c r="C23" s="52"/>
      <c r="D23" s="52"/>
      <c r="E23" s="44"/>
      <c r="F23" s="7" t="s">
        <v>12</v>
      </c>
      <c r="G23" s="22">
        <v>115</v>
      </c>
      <c r="H23" s="21" t="s">
        <v>15</v>
      </c>
      <c r="I23" s="3" t="s">
        <v>13</v>
      </c>
      <c r="J23" s="22">
        <v>100</v>
      </c>
      <c r="K23" s="21" t="s">
        <v>15</v>
      </c>
    </row>
    <row r="24" spans="1:12" ht="13.2">
      <c r="A24" s="136" t="s">
        <v>89</v>
      </c>
      <c r="B24" s="197"/>
      <c r="C24" s="197"/>
      <c r="D24" s="197"/>
      <c r="E24" s="198"/>
      <c r="F24" s="212" t="s">
        <v>104</v>
      </c>
      <c r="G24" s="213"/>
      <c r="H24" s="213"/>
      <c r="I24" s="213"/>
      <c r="J24" s="213"/>
      <c r="K24" s="214"/>
    </row>
    <row r="25" spans="1:12" ht="2.2999999999999998" customHeight="1">
      <c r="A25" s="16"/>
      <c r="B25" s="16"/>
      <c r="C25" s="16"/>
      <c r="D25" s="16"/>
      <c r="E25" s="16"/>
      <c r="F25" s="16"/>
      <c r="G25" s="16"/>
      <c r="H25" s="16"/>
      <c r="I25" s="16"/>
      <c r="J25" s="16"/>
      <c r="K25" s="16"/>
    </row>
    <row r="26" spans="1:12" ht="13.2">
      <c r="A26" s="136" t="s">
        <v>14</v>
      </c>
      <c r="B26" s="55"/>
      <c r="C26" s="55"/>
      <c r="D26" s="55"/>
      <c r="E26" s="55"/>
      <c r="F26" s="55"/>
      <c r="G26" s="55"/>
      <c r="H26" s="56"/>
      <c r="I26" s="59">
        <v>120</v>
      </c>
      <c r="J26" s="50"/>
      <c r="K26" s="22" t="s">
        <v>15</v>
      </c>
    </row>
    <row r="27" spans="1:12" ht="12.75" customHeight="1">
      <c r="A27" s="135"/>
      <c r="B27" s="135"/>
      <c r="C27" s="135"/>
      <c r="D27" s="135"/>
      <c r="E27" s="135"/>
      <c r="F27" s="135"/>
      <c r="G27" s="135"/>
      <c r="H27" s="135"/>
      <c r="I27" s="135"/>
      <c r="J27" s="135"/>
      <c r="K27" s="135"/>
    </row>
    <row r="28" spans="1:12" ht="13.2">
      <c r="A28" s="167" t="s">
        <v>18</v>
      </c>
      <c r="B28" s="185"/>
      <c r="C28" s="185"/>
      <c r="D28" s="185"/>
      <c r="E28" s="185"/>
      <c r="F28" s="185"/>
      <c r="G28" s="185"/>
      <c r="H28" s="185"/>
      <c r="I28" s="185"/>
      <c r="J28" s="185"/>
      <c r="K28" s="186"/>
      <c r="L28" s="18"/>
    </row>
    <row r="29" spans="1:12" ht="13.2">
      <c r="A29" s="162" t="s">
        <v>17</v>
      </c>
      <c r="B29" s="163"/>
      <c r="C29" s="163"/>
      <c r="D29" s="163"/>
      <c r="E29" s="163"/>
      <c r="F29" s="163"/>
      <c r="G29" s="163"/>
      <c r="H29" s="163"/>
      <c r="I29" s="163"/>
      <c r="J29" s="163"/>
      <c r="K29" s="164"/>
    </row>
    <row r="30" spans="1:12" ht="13.2">
      <c r="A30" s="162" t="s">
        <v>16</v>
      </c>
      <c r="B30" s="163"/>
      <c r="C30" s="163"/>
      <c r="D30" s="163"/>
      <c r="E30" s="163"/>
      <c r="F30" s="163"/>
      <c r="G30" s="163"/>
      <c r="H30" s="163"/>
      <c r="I30" s="163"/>
      <c r="J30" s="163"/>
      <c r="K30" s="164"/>
    </row>
    <row r="31" spans="1:12" ht="13.6">
      <c r="A31" s="165"/>
      <c r="B31" s="135"/>
      <c r="C31" s="135"/>
      <c r="D31" s="135"/>
      <c r="E31" s="135"/>
      <c r="F31" s="135"/>
      <c r="G31" s="135"/>
      <c r="H31" s="135"/>
      <c r="I31" s="135"/>
      <c r="J31" s="135"/>
      <c r="K31" s="166"/>
    </row>
    <row r="32" spans="1:12">
      <c r="A32" s="139" t="s">
        <v>118</v>
      </c>
      <c r="B32" s="140"/>
      <c r="C32" s="140"/>
      <c r="D32" s="140"/>
      <c r="E32" s="140"/>
      <c r="F32" s="140"/>
      <c r="G32" s="140"/>
      <c r="H32" s="140"/>
      <c r="I32" s="140"/>
      <c r="J32" s="140"/>
      <c r="K32" s="141"/>
    </row>
    <row r="33" spans="1:11">
      <c r="A33" s="142"/>
      <c r="B33" s="143"/>
      <c r="C33" s="143"/>
      <c r="D33" s="143"/>
      <c r="E33" s="143"/>
      <c r="F33" s="143"/>
      <c r="G33" s="143"/>
      <c r="H33" s="143"/>
      <c r="I33" s="143"/>
      <c r="J33" s="143"/>
      <c r="K33" s="144"/>
    </row>
    <row r="34" spans="1:11">
      <c r="A34" s="142"/>
      <c r="B34" s="143"/>
      <c r="C34" s="143"/>
      <c r="D34" s="143"/>
      <c r="E34" s="143"/>
      <c r="F34" s="143"/>
      <c r="G34" s="143"/>
      <c r="H34" s="143"/>
      <c r="I34" s="143"/>
      <c r="J34" s="143"/>
      <c r="K34" s="144"/>
    </row>
    <row r="35" spans="1:11">
      <c r="A35" s="142"/>
      <c r="B35" s="143"/>
      <c r="C35" s="143"/>
      <c r="D35" s="143"/>
      <c r="E35" s="143"/>
      <c r="F35" s="143"/>
      <c r="G35" s="143"/>
      <c r="H35" s="143"/>
      <c r="I35" s="143"/>
      <c r="J35" s="143"/>
      <c r="K35" s="144"/>
    </row>
    <row r="36" spans="1:11" ht="14.25" customHeight="1">
      <c r="A36" s="145"/>
      <c r="B36" s="146"/>
      <c r="C36" s="146"/>
      <c r="D36" s="146"/>
      <c r="E36" s="146"/>
      <c r="F36" s="146"/>
      <c r="G36" s="146"/>
      <c r="H36" s="146"/>
      <c r="I36" s="146"/>
      <c r="J36" s="146"/>
      <c r="K36" s="147"/>
    </row>
    <row r="37" spans="1:11" ht="13.6">
      <c r="A37" s="165"/>
      <c r="B37" s="135"/>
      <c r="C37" s="135"/>
      <c r="D37" s="135"/>
      <c r="E37" s="135"/>
      <c r="F37" s="135"/>
      <c r="G37" s="135"/>
      <c r="H37" s="135"/>
      <c r="I37" s="135"/>
      <c r="J37" s="135"/>
      <c r="K37" s="166"/>
    </row>
    <row r="38" spans="1:11" ht="12.75" customHeight="1">
      <c r="A38" s="153" t="s">
        <v>19</v>
      </c>
      <c r="B38" s="154"/>
      <c r="C38" s="154"/>
      <c r="D38" s="154"/>
      <c r="E38" s="154"/>
      <c r="F38" s="154"/>
      <c r="G38" s="154"/>
      <c r="H38" s="154"/>
      <c r="I38" s="154"/>
      <c r="J38" s="154"/>
      <c r="K38" s="155"/>
    </row>
    <row r="39" spans="1:11">
      <c r="A39" s="156" t="s">
        <v>20</v>
      </c>
      <c r="B39" s="157"/>
      <c r="C39" s="157"/>
      <c r="D39" s="157"/>
      <c r="E39" s="157"/>
      <c r="F39" s="157"/>
      <c r="G39" s="157"/>
      <c r="H39" s="157"/>
      <c r="I39" s="157"/>
      <c r="J39" s="157"/>
      <c r="K39" s="158"/>
    </row>
    <row r="40" spans="1:11">
      <c r="A40" s="159" t="s">
        <v>21</v>
      </c>
      <c r="B40" s="160"/>
      <c r="C40" s="160"/>
      <c r="D40" s="160"/>
      <c r="E40" s="160"/>
      <c r="F40" s="160"/>
      <c r="G40" s="160"/>
      <c r="H40" s="160"/>
      <c r="I40" s="160"/>
      <c r="J40" s="160"/>
      <c r="K40" s="161"/>
    </row>
    <row r="41" spans="1:11" ht="13.2">
      <c r="A41" s="150"/>
      <c r="B41" s="151"/>
      <c r="C41" s="151"/>
      <c r="D41" s="151"/>
      <c r="E41" s="151"/>
      <c r="F41" s="151"/>
      <c r="G41" s="151"/>
      <c r="H41" s="151"/>
      <c r="I41" s="151"/>
      <c r="J41" s="151"/>
      <c r="K41" s="152"/>
    </row>
    <row r="42" spans="1:11">
      <c r="A42" s="139" t="s">
        <v>126</v>
      </c>
      <c r="B42" s="148"/>
      <c r="C42" s="148"/>
      <c r="D42" s="148"/>
      <c r="E42" s="148"/>
      <c r="F42" s="148"/>
      <c r="G42" s="148"/>
      <c r="H42" s="148"/>
      <c r="I42" s="148"/>
      <c r="J42" s="148"/>
      <c r="K42" s="149"/>
    </row>
    <row r="43" spans="1:11">
      <c r="A43" s="142"/>
      <c r="B43" s="143"/>
      <c r="C43" s="143"/>
      <c r="D43" s="143"/>
      <c r="E43" s="143"/>
      <c r="F43" s="143"/>
      <c r="G43" s="143"/>
      <c r="H43" s="143"/>
      <c r="I43" s="143"/>
      <c r="J43" s="143"/>
      <c r="K43" s="144"/>
    </row>
    <row r="44" spans="1:11" ht="14.25" customHeight="1">
      <c r="A44" s="145"/>
      <c r="B44" s="146"/>
      <c r="C44" s="146"/>
      <c r="D44" s="146"/>
      <c r="E44" s="146"/>
      <c r="F44" s="146"/>
      <c r="G44" s="146"/>
      <c r="H44" s="146"/>
      <c r="I44" s="146"/>
      <c r="J44" s="146"/>
      <c r="K44" s="147"/>
    </row>
    <row r="45" spans="1:11" ht="13.2">
      <c r="A45" s="53"/>
      <c r="B45" s="137"/>
      <c r="C45" s="137"/>
      <c r="D45" s="137"/>
      <c r="E45" s="137"/>
      <c r="F45" s="138"/>
      <c r="G45" s="2"/>
      <c r="H45" s="13"/>
      <c r="I45" s="2"/>
      <c r="J45" s="5"/>
      <c r="K45" s="6"/>
    </row>
    <row r="46" spans="1:11" ht="13.5" customHeight="1">
      <c r="A46" s="128"/>
      <c r="B46" s="128"/>
      <c r="C46" s="128"/>
      <c r="D46" s="128"/>
      <c r="E46" s="128"/>
      <c r="F46" s="128"/>
      <c r="G46" s="128"/>
      <c r="H46" s="128"/>
      <c r="I46" s="128"/>
      <c r="J46" s="128"/>
      <c r="K46" s="128"/>
    </row>
    <row r="47" spans="1:11" ht="13.2">
      <c r="A47" s="53"/>
      <c r="B47" s="196"/>
      <c r="C47" s="196"/>
      <c r="D47" s="196"/>
      <c r="E47" s="196"/>
      <c r="F47" s="196"/>
      <c r="G47" s="197"/>
      <c r="H47" s="197"/>
      <c r="I47" s="197"/>
      <c r="J47" s="197"/>
      <c r="K47" s="198"/>
    </row>
    <row r="48" spans="1:11">
      <c r="A48" s="187"/>
      <c r="B48" s="188"/>
      <c r="C48" s="188"/>
      <c r="D48" s="188"/>
      <c r="E48" s="188"/>
      <c r="F48" s="188"/>
      <c r="G48" s="188"/>
      <c r="H48" s="188"/>
      <c r="I48" s="188"/>
      <c r="J48" s="188"/>
      <c r="K48" s="189"/>
    </row>
    <row r="49" spans="1:11">
      <c r="A49" s="190"/>
      <c r="B49" s="191"/>
      <c r="C49" s="191"/>
      <c r="D49" s="191"/>
      <c r="E49" s="191"/>
      <c r="F49" s="191"/>
      <c r="G49" s="191"/>
      <c r="H49" s="191"/>
      <c r="I49" s="191"/>
      <c r="J49" s="191"/>
      <c r="K49" s="192"/>
    </row>
    <row r="50" spans="1:11">
      <c r="A50" s="193"/>
      <c r="B50" s="194"/>
      <c r="C50" s="194"/>
      <c r="D50" s="194"/>
      <c r="E50" s="194"/>
      <c r="F50" s="194"/>
      <c r="G50" s="194"/>
      <c r="H50" s="194"/>
      <c r="I50" s="194"/>
      <c r="J50" s="194"/>
      <c r="K50" s="195"/>
    </row>
    <row r="51" spans="1:11">
      <c r="A51" s="200" t="s">
        <v>22</v>
      </c>
      <c r="B51" s="78"/>
      <c r="C51" s="78"/>
      <c r="D51" s="78"/>
      <c r="E51" s="78"/>
      <c r="F51" s="201"/>
      <c r="G51" s="175" t="s">
        <v>23</v>
      </c>
      <c r="H51" s="207"/>
      <c r="I51" s="175" t="s">
        <v>24</v>
      </c>
      <c r="J51" s="177" t="str">
        <f>D15</f>
        <v>7th Oct 2014</v>
      </c>
      <c r="K51" s="178"/>
    </row>
    <row r="52" spans="1:11">
      <c r="A52" s="202"/>
      <c r="B52" s="79"/>
      <c r="C52" s="79"/>
      <c r="D52" s="79"/>
      <c r="E52" s="79"/>
      <c r="F52" s="203"/>
      <c r="G52" s="208"/>
      <c r="H52" s="209"/>
      <c r="I52" s="176"/>
      <c r="J52" s="179"/>
      <c r="K52" s="180"/>
    </row>
    <row r="53" spans="1:11">
      <c r="A53" s="204"/>
      <c r="B53" s="205"/>
      <c r="C53" s="205"/>
      <c r="D53" s="205"/>
      <c r="E53" s="205"/>
      <c r="F53" s="206"/>
      <c r="G53" s="210"/>
      <c r="H53" s="211"/>
      <c r="I53" s="97"/>
      <c r="J53" s="181"/>
      <c r="K53" s="182"/>
    </row>
    <row r="54" spans="1:11" ht="13.6">
      <c r="A54" s="135"/>
      <c r="B54" s="135"/>
      <c r="C54" s="135"/>
      <c r="D54" s="135"/>
      <c r="E54" s="135"/>
      <c r="F54" s="135"/>
      <c r="G54" s="135"/>
      <c r="H54" s="135"/>
      <c r="I54" s="135"/>
      <c r="J54" s="135"/>
      <c r="K54" s="135"/>
    </row>
    <row r="55" spans="1:11" ht="25.55" customHeight="1">
      <c r="A55" s="167" t="s">
        <v>25</v>
      </c>
      <c r="B55" s="137"/>
      <c r="C55" s="137"/>
      <c r="D55" s="137"/>
      <c r="E55" s="137"/>
      <c r="F55" s="137"/>
      <c r="G55" s="137"/>
      <c r="H55" s="137"/>
      <c r="I55" s="137"/>
      <c r="J55" s="137"/>
      <c r="K55" s="138"/>
    </row>
    <row r="56" spans="1:11" ht="12.75" customHeight="1">
      <c r="A56" s="174"/>
      <c r="B56" s="174"/>
      <c r="C56" s="174"/>
      <c r="D56" s="174"/>
      <c r="E56" s="174"/>
      <c r="F56" s="174"/>
      <c r="G56" s="174"/>
      <c r="H56" s="174"/>
      <c r="I56" s="174"/>
      <c r="J56" s="174"/>
      <c r="K56" s="174"/>
    </row>
    <row r="57" spans="1:11" ht="12.75" customHeight="1">
      <c r="A57" s="168" t="s">
        <v>90</v>
      </c>
      <c r="B57" s="169"/>
      <c r="C57" s="169"/>
      <c r="D57" s="169"/>
      <c r="E57" s="169"/>
      <c r="F57" s="169"/>
      <c r="G57" s="169"/>
      <c r="H57" s="169"/>
      <c r="I57" s="169"/>
      <c r="J57" s="169"/>
      <c r="K57" s="170"/>
    </row>
    <row r="58" spans="1:11" ht="13.2">
      <c r="A58" s="171" t="s">
        <v>91</v>
      </c>
      <c r="B58" s="172"/>
      <c r="C58" s="172"/>
      <c r="D58" s="172"/>
      <c r="E58" s="172"/>
      <c r="F58" s="172"/>
      <c r="G58" s="172"/>
      <c r="H58" s="172"/>
      <c r="I58" s="172"/>
      <c r="J58" s="172"/>
      <c r="K58" s="173"/>
    </row>
    <row r="61" spans="1:11" ht="22.65">
      <c r="A61" s="183" t="s">
        <v>84</v>
      </c>
      <c r="B61" s="183"/>
      <c r="C61" s="183"/>
      <c r="D61" s="183"/>
      <c r="E61" s="183"/>
      <c r="F61" s="183"/>
      <c r="G61" s="183"/>
      <c r="H61" s="183"/>
      <c r="I61" s="183"/>
      <c r="J61" s="183"/>
      <c r="K61" s="183"/>
    </row>
    <row r="62" spans="1:11" ht="15.1">
      <c r="A62" s="93" t="s">
        <v>26</v>
      </c>
      <c r="B62" s="93"/>
      <c r="C62" s="93"/>
      <c r="D62" s="93"/>
      <c r="E62" s="93"/>
      <c r="F62" s="93"/>
      <c r="G62" s="93"/>
      <c r="H62" s="93"/>
      <c r="I62" s="93"/>
      <c r="J62" s="93"/>
      <c r="K62" s="93"/>
    </row>
    <row r="64" spans="1:11">
      <c r="A64" s="10"/>
      <c r="B64" s="10"/>
      <c r="C64" s="10"/>
      <c r="D64" s="10"/>
      <c r="E64" s="10"/>
      <c r="F64" s="11"/>
      <c r="G64" s="10"/>
      <c r="H64" s="10"/>
      <c r="I64" s="10"/>
      <c r="J64" s="10"/>
      <c r="K64" s="10"/>
    </row>
    <row r="65" spans="1:11">
      <c r="A65" s="68" t="s">
        <v>27</v>
      </c>
      <c r="B65" s="129"/>
      <c r="C65" s="129"/>
      <c r="D65" s="130" t="s">
        <v>97</v>
      </c>
      <c r="E65" s="131"/>
      <c r="F65" s="131"/>
      <c r="G65" s="68" t="s">
        <v>28</v>
      </c>
      <c r="H65" s="129"/>
      <c r="I65" s="127">
        <v>0.5</v>
      </c>
      <c r="J65" s="62"/>
      <c r="K65" s="22" t="s">
        <v>96</v>
      </c>
    </row>
    <row r="66" spans="1:11" ht="11.25" customHeight="1">
      <c r="A66" s="4"/>
      <c r="B66" s="4"/>
      <c r="C66" s="4"/>
      <c r="D66" s="4"/>
      <c r="E66" s="4"/>
      <c r="F66" s="12"/>
      <c r="G66" s="4"/>
      <c r="H66" s="4"/>
      <c r="I66" s="4"/>
      <c r="J66" s="4"/>
      <c r="K66" s="4"/>
    </row>
    <row r="67" spans="1:11">
      <c r="A67" s="68" t="s">
        <v>29</v>
      </c>
      <c r="B67" s="44"/>
      <c r="C67" s="44"/>
      <c r="D67" s="127" t="str">
        <f>I15</f>
        <v>Ken Kaiser</v>
      </c>
      <c r="E67" s="62"/>
      <c r="F67" s="62"/>
      <c r="G67" s="68" t="s">
        <v>30</v>
      </c>
      <c r="H67" s="44"/>
      <c r="I67" s="63" t="str">
        <f>D15</f>
        <v>7th Oct 2014</v>
      </c>
      <c r="J67" s="132"/>
      <c r="K67" s="64"/>
    </row>
    <row r="68" spans="1:11" ht="11.25" customHeight="1">
      <c r="A68" s="27"/>
      <c r="B68" s="27"/>
      <c r="C68" s="27"/>
      <c r="D68" s="27"/>
      <c r="E68" s="27"/>
      <c r="F68" s="27"/>
      <c r="G68" s="27"/>
      <c r="H68" s="27"/>
      <c r="I68" s="27"/>
      <c r="J68" s="27"/>
      <c r="K68" s="27"/>
    </row>
    <row r="69" spans="1:11">
      <c r="A69" s="68" t="s">
        <v>31</v>
      </c>
      <c r="B69" s="44"/>
      <c r="C69" s="44"/>
      <c r="D69" s="44"/>
      <c r="E69" s="44"/>
      <c r="F69" s="44"/>
      <c r="G69" s="44"/>
      <c r="H69" s="127" t="s">
        <v>98</v>
      </c>
      <c r="I69" s="62"/>
      <c r="J69" s="62"/>
      <c r="K69" s="62"/>
    </row>
    <row r="70" spans="1:11" ht="11.25" customHeight="1">
      <c r="A70" s="42"/>
      <c r="B70" s="42"/>
      <c r="C70" s="27"/>
      <c r="D70" s="27"/>
      <c r="E70" s="27"/>
      <c r="F70" s="27"/>
      <c r="G70" s="27"/>
      <c r="H70" s="27"/>
      <c r="I70" s="27"/>
      <c r="J70" s="27"/>
      <c r="K70" s="27"/>
    </row>
    <row r="71" spans="1:11" ht="13.5" customHeight="1">
      <c r="A71" s="111" t="s">
        <v>32</v>
      </c>
      <c r="B71" s="42"/>
      <c r="C71" s="27"/>
      <c r="D71" s="27"/>
      <c r="E71" s="27"/>
      <c r="F71" s="27"/>
      <c r="G71" s="27"/>
      <c r="H71" s="27"/>
      <c r="I71" s="27"/>
      <c r="J71" s="27"/>
      <c r="K71" s="29"/>
    </row>
    <row r="72" spans="1:11" ht="11.25" customHeight="1">
      <c r="A72" s="27"/>
      <c r="B72" s="27"/>
      <c r="C72" s="27"/>
      <c r="D72" s="27"/>
      <c r="E72" s="27"/>
      <c r="F72" s="27"/>
      <c r="G72" s="27"/>
      <c r="H72" s="27"/>
      <c r="I72" s="27"/>
      <c r="J72" s="27"/>
      <c r="K72" s="27"/>
    </row>
    <row r="73" spans="1:11">
      <c r="A73" s="9"/>
      <c r="B73" s="43" t="s">
        <v>33</v>
      </c>
      <c r="C73" s="112"/>
      <c r="D73" s="43" t="s">
        <v>34</v>
      </c>
      <c r="E73" s="43"/>
      <c r="F73" s="43" t="s">
        <v>35</v>
      </c>
      <c r="G73" s="112"/>
      <c r="H73" s="113" t="s">
        <v>36</v>
      </c>
      <c r="I73" s="112"/>
      <c r="J73" s="112"/>
      <c r="K73" s="112"/>
    </row>
    <row r="74" spans="1:11">
      <c r="A74" s="102" t="s">
        <v>37</v>
      </c>
      <c r="B74" s="122">
        <v>33700</v>
      </c>
      <c r="C74" s="122"/>
      <c r="D74" s="122">
        <v>39733</v>
      </c>
      <c r="E74" s="123"/>
      <c r="F74" s="109">
        <f>IF(D74&gt;B74,D74-B74,100000+D74-B74)</f>
        <v>6033</v>
      </c>
      <c r="G74" s="105"/>
      <c r="H74" s="110"/>
      <c r="I74" s="114"/>
      <c r="J74" s="114"/>
      <c r="K74" s="74"/>
    </row>
    <row r="75" spans="1:11">
      <c r="A75" s="103"/>
      <c r="B75" s="122"/>
      <c r="C75" s="122"/>
      <c r="D75" s="123"/>
      <c r="E75" s="123"/>
      <c r="F75" s="106"/>
      <c r="G75" s="107"/>
      <c r="H75" s="75"/>
      <c r="I75" s="115"/>
      <c r="J75" s="115"/>
      <c r="K75" s="76"/>
    </row>
    <row r="76" spans="1:11">
      <c r="A76" s="102" t="s">
        <v>38</v>
      </c>
      <c r="B76" s="109">
        <v>39700</v>
      </c>
      <c r="C76" s="116"/>
      <c r="D76" s="109">
        <v>45732</v>
      </c>
      <c r="E76" s="105"/>
      <c r="F76" s="109">
        <f>IF(D76&gt;B76,D76-B76,100000+D76-B76)</f>
        <v>6032</v>
      </c>
      <c r="G76" s="105"/>
      <c r="H76" s="73" t="s">
        <v>39</v>
      </c>
      <c r="I76" s="74"/>
      <c r="J76" s="104">
        <f>(F74+F76+F78+F80)/4</f>
        <v>6032.25</v>
      </c>
      <c r="K76" s="105"/>
    </row>
    <row r="77" spans="1:11">
      <c r="A77" s="103"/>
      <c r="B77" s="117"/>
      <c r="C77" s="118"/>
      <c r="D77" s="106"/>
      <c r="E77" s="107"/>
      <c r="F77" s="106"/>
      <c r="G77" s="107"/>
      <c r="H77" s="75"/>
      <c r="I77" s="76"/>
      <c r="J77" s="106"/>
      <c r="K77" s="107"/>
    </row>
    <row r="78" spans="1:11" ht="12.75" customHeight="1">
      <c r="A78" s="102" t="s">
        <v>40</v>
      </c>
      <c r="B78" s="104">
        <v>45700</v>
      </c>
      <c r="C78" s="105"/>
      <c r="D78" s="104">
        <v>51731</v>
      </c>
      <c r="E78" s="105"/>
      <c r="F78" s="108">
        <f>IF(D78&gt;B78,D78-B78,100000+D78-B78)</f>
        <v>6031</v>
      </c>
      <c r="G78" s="105"/>
      <c r="H78" s="110" t="s">
        <v>41</v>
      </c>
      <c r="I78" s="74"/>
      <c r="J78" s="69" t="s">
        <v>106</v>
      </c>
      <c r="K78" s="70"/>
    </row>
    <row r="79" spans="1:11">
      <c r="A79" s="103"/>
      <c r="B79" s="106"/>
      <c r="C79" s="107"/>
      <c r="D79" s="106"/>
      <c r="E79" s="107"/>
      <c r="F79" s="106"/>
      <c r="G79" s="107"/>
      <c r="H79" s="75"/>
      <c r="I79" s="76"/>
      <c r="J79" s="71"/>
      <c r="K79" s="72"/>
    </row>
    <row r="80" spans="1:11" ht="13.5" customHeight="1">
      <c r="A80" s="102" t="s">
        <v>42</v>
      </c>
      <c r="B80" s="104">
        <v>51700</v>
      </c>
      <c r="C80" s="105"/>
      <c r="D80" s="104">
        <v>57733</v>
      </c>
      <c r="E80" s="105"/>
      <c r="F80" s="108">
        <f>IF(D80&gt;B80,D80-B80,100000+D80-B80)</f>
        <v>6033</v>
      </c>
      <c r="G80" s="105"/>
      <c r="H80" s="73" t="s">
        <v>43</v>
      </c>
      <c r="I80" s="74"/>
      <c r="J80" s="104" t="s">
        <v>107</v>
      </c>
      <c r="K80" s="105"/>
    </row>
    <row r="81" spans="1:11">
      <c r="A81" s="103"/>
      <c r="B81" s="106"/>
      <c r="C81" s="107"/>
      <c r="D81" s="106"/>
      <c r="E81" s="107"/>
      <c r="F81" s="106"/>
      <c r="G81" s="107"/>
      <c r="H81" s="75"/>
      <c r="I81" s="76"/>
      <c r="J81" s="106"/>
      <c r="K81" s="107"/>
    </row>
    <row r="82" spans="1:11" ht="11.25" customHeight="1">
      <c r="A82" s="27"/>
      <c r="B82" s="27"/>
      <c r="C82" s="27"/>
      <c r="D82" s="27"/>
      <c r="E82" s="27"/>
      <c r="F82" s="27"/>
      <c r="G82" s="27"/>
      <c r="H82" s="27"/>
      <c r="I82" s="27"/>
      <c r="J82" s="27"/>
      <c r="K82" s="27"/>
    </row>
    <row r="83" spans="1:11" ht="27.05" customHeight="1">
      <c r="A83" s="119" t="s">
        <v>44</v>
      </c>
      <c r="B83" s="120"/>
      <c r="C83" s="120"/>
      <c r="D83" s="120"/>
      <c r="E83" s="120"/>
      <c r="F83" s="120"/>
      <c r="G83" s="120"/>
      <c r="H83" s="120"/>
      <c r="I83" s="120"/>
      <c r="J83" s="120"/>
      <c r="K83" s="121"/>
    </row>
    <row r="84" spans="1:11" ht="11.25" customHeight="1">
      <c r="A84" s="27"/>
      <c r="B84" s="27"/>
      <c r="C84" s="27"/>
      <c r="D84" s="27"/>
      <c r="E84" s="27"/>
      <c r="F84" s="27"/>
      <c r="G84" s="27"/>
      <c r="H84" s="27"/>
      <c r="I84" s="27"/>
      <c r="J84" s="27"/>
      <c r="K84" s="27"/>
    </row>
    <row r="85" spans="1:11">
      <c r="A85" s="51" t="s">
        <v>45</v>
      </c>
      <c r="B85" s="44"/>
      <c r="C85" s="44"/>
      <c r="D85" s="44"/>
      <c r="E85" s="67">
        <f>(SUM(F74:G81)/4)/I65*1.001</f>
        <v>12076.564499999999</v>
      </c>
      <c r="F85" s="67"/>
      <c r="G85" s="68" t="s">
        <v>46</v>
      </c>
      <c r="H85" s="44"/>
      <c r="I85" s="59" t="s">
        <v>62</v>
      </c>
      <c r="J85" s="49"/>
      <c r="K85" s="50"/>
    </row>
    <row r="86" spans="1:11" ht="12.75" customHeight="1">
      <c r="A86" s="51" t="s">
        <v>45</v>
      </c>
      <c r="B86" s="44"/>
      <c r="C86" s="44"/>
      <c r="D86" s="44"/>
      <c r="E86" s="67">
        <f>E85*1.609344</f>
        <v>19435.346618688</v>
      </c>
      <c r="F86" s="67"/>
      <c r="G86" s="68" t="s">
        <v>46</v>
      </c>
      <c r="H86" s="44"/>
      <c r="I86" s="59" t="s">
        <v>63</v>
      </c>
      <c r="J86" s="49"/>
      <c r="K86" s="50"/>
    </row>
    <row r="87" spans="1:11">
      <c r="A87" s="84" t="s">
        <v>47</v>
      </c>
      <c r="B87" s="85"/>
      <c r="C87" s="85"/>
      <c r="D87" s="85"/>
      <c r="E87" s="85"/>
      <c r="F87" s="85"/>
      <c r="G87" s="85"/>
      <c r="H87" s="85"/>
      <c r="I87" s="85"/>
      <c r="J87" s="85"/>
      <c r="K87" s="86"/>
    </row>
    <row r="88" spans="1:11">
      <c r="A88" s="124" t="s">
        <v>48</v>
      </c>
      <c r="B88" s="125"/>
      <c r="C88" s="125"/>
      <c r="D88" s="125"/>
      <c r="E88" s="125"/>
      <c r="F88" s="125"/>
      <c r="G88" s="125"/>
      <c r="H88" s="125"/>
      <c r="I88" s="125"/>
      <c r="J88" s="125"/>
      <c r="K88" s="126"/>
    </row>
    <row r="89" spans="1:11" ht="11.25" customHeight="1">
      <c r="A89" s="29"/>
      <c r="B89" s="44"/>
      <c r="C89" s="44"/>
      <c r="D89" s="44"/>
      <c r="E89" s="44"/>
      <c r="F89" s="44"/>
      <c r="G89" s="44"/>
      <c r="H89" s="44"/>
      <c r="I89" s="44"/>
      <c r="J89" s="44"/>
      <c r="K89" s="28"/>
    </row>
    <row r="90" spans="1:11">
      <c r="A90" s="111" t="s">
        <v>49</v>
      </c>
      <c r="B90" s="27"/>
      <c r="C90" s="27"/>
      <c r="D90" s="27"/>
      <c r="E90" s="27"/>
      <c r="F90" s="27"/>
      <c r="G90" s="27"/>
      <c r="H90" s="27"/>
      <c r="I90" s="27"/>
      <c r="J90" s="27"/>
      <c r="K90" s="29"/>
    </row>
    <row r="91" spans="1:11" ht="11.25" customHeight="1">
      <c r="A91" s="29"/>
      <c r="B91" s="44"/>
      <c r="C91" s="44"/>
      <c r="D91" s="44"/>
      <c r="E91" s="44"/>
      <c r="F91" s="44"/>
      <c r="G91" s="44"/>
      <c r="H91" s="44"/>
      <c r="I91" s="44"/>
      <c r="J91" s="44"/>
      <c r="K91" s="28"/>
    </row>
    <row r="92" spans="1:11">
      <c r="A92" s="9"/>
      <c r="B92" s="43" t="s">
        <v>33</v>
      </c>
      <c r="C92" s="112"/>
      <c r="D92" s="43" t="s">
        <v>34</v>
      </c>
      <c r="E92" s="43"/>
      <c r="F92" s="43" t="s">
        <v>35</v>
      </c>
      <c r="G92" s="112"/>
      <c r="H92" s="113" t="s">
        <v>50</v>
      </c>
      <c r="I92" s="112"/>
      <c r="J92" s="112"/>
      <c r="K92" s="112"/>
    </row>
    <row r="93" spans="1:11">
      <c r="A93" s="102" t="s">
        <v>37</v>
      </c>
      <c r="B93" s="122">
        <v>99500</v>
      </c>
      <c r="C93" s="122"/>
      <c r="D93" s="122">
        <v>5532</v>
      </c>
      <c r="E93" s="123"/>
      <c r="F93" s="109">
        <f>IF(D93&gt;B93,D93-B93,100000+D93-B93)</f>
        <v>6032</v>
      </c>
      <c r="G93" s="105"/>
      <c r="H93" s="110"/>
      <c r="I93" s="114"/>
      <c r="J93" s="114"/>
      <c r="K93" s="74"/>
    </row>
    <row r="94" spans="1:11">
      <c r="A94" s="103"/>
      <c r="B94" s="122"/>
      <c r="C94" s="122"/>
      <c r="D94" s="123"/>
      <c r="E94" s="123"/>
      <c r="F94" s="106"/>
      <c r="G94" s="107"/>
      <c r="H94" s="75"/>
      <c r="I94" s="115"/>
      <c r="J94" s="115"/>
      <c r="K94" s="76"/>
    </row>
    <row r="95" spans="1:11">
      <c r="A95" s="102" t="s">
        <v>38</v>
      </c>
      <c r="B95" s="109">
        <v>5500</v>
      </c>
      <c r="C95" s="116"/>
      <c r="D95" s="109">
        <v>11531.5</v>
      </c>
      <c r="E95" s="105"/>
      <c r="F95" s="109">
        <f>IF(D95&gt;B95,D95-B95,100000+D95-B95)</f>
        <v>6031.5</v>
      </c>
      <c r="G95" s="105"/>
      <c r="H95" s="73" t="s">
        <v>39</v>
      </c>
      <c r="I95" s="74"/>
      <c r="J95" s="104">
        <f>(F93+F95+F97+F99)/4</f>
        <v>6031.625</v>
      </c>
      <c r="K95" s="105"/>
    </row>
    <row r="96" spans="1:11">
      <c r="A96" s="103"/>
      <c r="B96" s="117"/>
      <c r="C96" s="118"/>
      <c r="D96" s="106"/>
      <c r="E96" s="107"/>
      <c r="F96" s="106"/>
      <c r="G96" s="107"/>
      <c r="H96" s="75"/>
      <c r="I96" s="76"/>
      <c r="J96" s="106"/>
      <c r="K96" s="107"/>
    </row>
    <row r="97" spans="1:11">
      <c r="A97" s="102" t="s">
        <v>40</v>
      </c>
      <c r="B97" s="104">
        <v>11500</v>
      </c>
      <c r="C97" s="105"/>
      <c r="D97" s="104">
        <v>17531</v>
      </c>
      <c r="E97" s="105"/>
      <c r="F97" s="108">
        <f>IF(D97&gt;B97,D97-B97,100000+D97-B97)</f>
        <v>6031</v>
      </c>
      <c r="G97" s="105"/>
      <c r="H97" s="110" t="s">
        <v>41</v>
      </c>
      <c r="I97" s="74"/>
      <c r="J97" s="69" t="s">
        <v>114</v>
      </c>
      <c r="K97" s="70"/>
    </row>
    <row r="98" spans="1:11">
      <c r="A98" s="103"/>
      <c r="B98" s="106"/>
      <c r="C98" s="107"/>
      <c r="D98" s="106"/>
      <c r="E98" s="107"/>
      <c r="F98" s="106"/>
      <c r="G98" s="107"/>
      <c r="H98" s="75"/>
      <c r="I98" s="76"/>
      <c r="J98" s="71"/>
      <c r="K98" s="72"/>
    </row>
    <row r="99" spans="1:11">
      <c r="A99" s="102" t="s">
        <v>42</v>
      </c>
      <c r="B99" s="104">
        <v>17500</v>
      </c>
      <c r="C99" s="105"/>
      <c r="D99" s="104">
        <v>23532</v>
      </c>
      <c r="E99" s="105"/>
      <c r="F99" s="108">
        <f>IF(D99&gt;B99,D99-B99,100000+D99-B99)</f>
        <v>6032</v>
      </c>
      <c r="G99" s="105"/>
      <c r="H99" s="73" t="s">
        <v>43</v>
      </c>
      <c r="I99" s="74"/>
      <c r="J99" s="104" t="s">
        <v>115</v>
      </c>
      <c r="K99" s="105"/>
    </row>
    <row r="100" spans="1:11">
      <c r="A100" s="103"/>
      <c r="B100" s="106"/>
      <c r="C100" s="107"/>
      <c r="D100" s="106"/>
      <c r="E100" s="107"/>
      <c r="F100" s="106"/>
      <c r="G100" s="107"/>
      <c r="H100" s="75"/>
      <c r="I100" s="76"/>
      <c r="J100" s="106"/>
      <c r="K100" s="107"/>
    </row>
    <row r="101" spans="1:11" ht="11.25" customHeight="1">
      <c r="A101" s="29"/>
      <c r="B101" s="44"/>
      <c r="C101" s="44"/>
      <c r="D101" s="44"/>
      <c r="E101" s="44"/>
      <c r="F101" s="44"/>
      <c r="G101" s="44"/>
      <c r="H101" s="44"/>
      <c r="I101" s="44"/>
      <c r="J101" s="44"/>
      <c r="K101" s="28"/>
    </row>
    <row r="102" spans="1:11">
      <c r="A102" s="94" t="s">
        <v>51</v>
      </c>
      <c r="B102" s="95"/>
      <c r="C102" s="95"/>
      <c r="D102" s="95"/>
      <c r="E102" s="95"/>
      <c r="F102" s="95"/>
      <c r="G102" s="95"/>
      <c r="H102" s="95"/>
      <c r="I102" s="95"/>
      <c r="J102" s="95"/>
      <c r="K102" s="96"/>
    </row>
    <row r="103" spans="1:11" ht="15.75" customHeight="1">
      <c r="A103" s="97"/>
      <c r="B103" s="98"/>
      <c r="C103" s="98"/>
      <c r="D103" s="98"/>
      <c r="E103" s="98"/>
      <c r="F103" s="98"/>
      <c r="G103" s="98"/>
      <c r="H103" s="98"/>
      <c r="I103" s="98"/>
      <c r="J103" s="98"/>
      <c r="K103" s="99"/>
    </row>
    <row r="104" spans="1:11">
      <c r="A104" s="51" t="s">
        <v>52</v>
      </c>
      <c r="B104" s="44"/>
      <c r="C104" s="44"/>
      <c r="D104" s="44"/>
      <c r="E104" s="67">
        <f>(SUM(F93:G100)/4)/I65*1.001</f>
        <v>12075.313249999999</v>
      </c>
      <c r="F104" s="67"/>
      <c r="G104" s="68" t="s">
        <v>53</v>
      </c>
      <c r="H104" s="44"/>
      <c r="I104" s="59" t="s">
        <v>62</v>
      </c>
      <c r="J104" s="49"/>
      <c r="K104" s="50"/>
    </row>
    <row r="105" spans="1:11" ht="12.75" customHeight="1">
      <c r="A105" s="51" t="s">
        <v>52</v>
      </c>
      <c r="B105" s="44"/>
      <c r="C105" s="44"/>
      <c r="D105" s="44"/>
      <c r="E105" s="67">
        <f>E104*1.609344</f>
        <v>19433.332927007999</v>
      </c>
      <c r="F105" s="67"/>
      <c r="G105" s="68" t="s">
        <v>53</v>
      </c>
      <c r="H105" s="44"/>
      <c r="I105" s="59" t="s">
        <v>63</v>
      </c>
      <c r="J105" s="49"/>
      <c r="K105" s="50"/>
    </row>
    <row r="106" spans="1:11">
      <c r="A106" s="101" t="s">
        <v>54</v>
      </c>
      <c r="B106" s="27"/>
      <c r="C106" s="27"/>
      <c r="D106" s="27"/>
      <c r="E106" s="27"/>
      <c r="F106" s="27"/>
      <c r="G106" s="27"/>
      <c r="H106" s="27"/>
      <c r="I106" s="27"/>
      <c r="J106" s="27"/>
      <c r="K106" s="29"/>
    </row>
    <row r="107" spans="1:11" ht="11.25" customHeight="1">
      <c r="A107" s="55" t="s">
        <v>55</v>
      </c>
      <c r="B107" s="27"/>
      <c r="C107" s="27"/>
      <c r="D107" s="27"/>
      <c r="E107" s="27"/>
      <c r="F107" s="27"/>
      <c r="G107" s="27"/>
      <c r="H107" s="27"/>
      <c r="I107" s="27"/>
      <c r="J107" s="27"/>
      <c r="K107" s="27"/>
    </row>
    <row r="108" spans="1:11">
      <c r="A108" s="51" t="s">
        <v>56</v>
      </c>
      <c r="B108" s="44"/>
      <c r="C108" s="44"/>
      <c r="D108" s="44"/>
      <c r="E108" s="67">
        <v>12077</v>
      </c>
      <c r="F108" s="67"/>
      <c r="G108" s="68" t="s">
        <v>53</v>
      </c>
      <c r="H108" s="44"/>
      <c r="I108" s="62" t="s">
        <v>62</v>
      </c>
      <c r="J108" s="62"/>
      <c r="K108" s="62"/>
    </row>
    <row r="109" spans="1:11" ht="11.25" customHeight="1">
      <c r="A109" s="91" t="s">
        <v>57</v>
      </c>
      <c r="B109" s="78"/>
      <c r="C109" s="78"/>
      <c r="D109" s="78"/>
      <c r="E109" s="78"/>
      <c r="F109" s="78"/>
      <c r="G109" s="78"/>
      <c r="H109" s="78"/>
      <c r="I109" s="78"/>
      <c r="J109" s="78"/>
      <c r="K109" s="78"/>
    </row>
    <row r="110" spans="1:11">
      <c r="A110" s="92"/>
      <c r="B110" s="92"/>
      <c r="C110" s="92"/>
      <c r="D110" s="92"/>
      <c r="E110" s="92"/>
      <c r="F110" s="92"/>
      <c r="G110" s="92"/>
      <c r="H110" s="92"/>
      <c r="I110" s="92"/>
      <c r="J110" s="92"/>
      <c r="K110" s="92"/>
    </row>
    <row r="111" spans="1:11" ht="11.25" customHeight="1">
      <c r="A111" s="90"/>
      <c r="B111" s="66"/>
      <c r="C111" s="66"/>
      <c r="D111" s="66"/>
      <c r="E111" s="66"/>
      <c r="F111" s="66"/>
      <c r="G111" s="66"/>
      <c r="H111" s="66"/>
      <c r="I111" s="66"/>
      <c r="J111" s="66"/>
      <c r="K111" s="66"/>
    </row>
    <row r="112" spans="1:11">
      <c r="A112" s="84" t="s">
        <v>58</v>
      </c>
      <c r="B112" s="85"/>
      <c r="C112" s="85"/>
      <c r="D112" s="85"/>
      <c r="E112" s="85"/>
      <c r="F112" s="85"/>
      <c r="G112" s="85"/>
      <c r="H112" s="85"/>
      <c r="I112" s="85"/>
      <c r="J112" s="85"/>
      <c r="K112" s="86"/>
    </row>
    <row r="113" spans="1:11" ht="48.75" customHeight="1">
      <c r="A113" s="87" t="s">
        <v>59</v>
      </c>
      <c r="B113" s="88"/>
      <c r="C113" s="88"/>
      <c r="D113" s="88"/>
      <c r="E113" s="88"/>
      <c r="F113" s="88"/>
      <c r="G113" s="88"/>
      <c r="H113" s="88"/>
      <c r="I113" s="88"/>
      <c r="J113" s="88"/>
      <c r="K113" s="89"/>
    </row>
    <row r="114" spans="1:11">
      <c r="A114" s="77" t="s">
        <v>60</v>
      </c>
      <c r="B114" s="78"/>
      <c r="C114" s="78"/>
      <c r="D114" s="78"/>
      <c r="E114" s="78"/>
      <c r="F114" s="78"/>
      <c r="G114" s="77" t="s">
        <v>61</v>
      </c>
      <c r="H114" s="78"/>
      <c r="I114" s="81" t="str">
        <f>J51</f>
        <v>7th Oct 2014</v>
      </c>
      <c r="J114" s="81"/>
      <c r="K114" s="81"/>
    </row>
    <row r="115" spans="1:11">
      <c r="A115" s="79"/>
      <c r="B115" s="79"/>
      <c r="C115" s="79"/>
      <c r="D115" s="79"/>
      <c r="E115" s="79"/>
      <c r="F115" s="79"/>
      <c r="G115" s="79"/>
      <c r="H115" s="79"/>
      <c r="I115" s="82"/>
      <c r="J115" s="82"/>
      <c r="K115" s="82"/>
    </row>
    <row r="116" spans="1:11">
      <c r="A116" s="79"/>
      <c r="B116" s="79"/>
      <c r="C116" s="79"/>
      <c r="D116" s="79"/>
      <c r="E116" s="79"/>
      <c r="F116" s="79"/>
      <c r="G116" s="79"/>
      <c r="H116" s="79"/>
      <c r="I116" s="82"/>
      <c r="J116" s="82"/>
      <c r="K116" s="82"/>
    </row>
    <row r="117" spans="1:11">
      <c r="A117" s="80"/>
      <c r="B117" s="80"/>
      <c r="C117" s="80"/>
      <c r="D117" s="80"/>
      <c r="E117" s="80"/>
      <c r="F117" s="80"/>
      <c r="G117" s="80"/>
      <c r="H117" s="80"/>
      <c r="I117" s="83"/>
      <c r="J117" s="83"/>
      <c r="K117" s="83"/>
    </row>
    <row r="120" spans="1:11" ht="22.25">
      <c r="A120" s="100" t="s">
        <v>83</v>
      </c>
      <c r="B120" s="100"/>
      <c r="C120" s="100"/>
      <c r="D120" s="100"/>
      <c r="E120" s="100"/>
      <c r="F120" s="100"/>
      <c r="G120" s="100"/>
      <c r="H120" s="100"/>
      <c r="I120" s="100"/>
      <c r="J120" s="100"/>
      <c r="K120" s="100"/>
    </row>
    <row r="121" spans="1:11" ht="15.1">
      <c r="A121" s="93" t="s">
        <v>64</v>
      </c>
      <c r="B121" s="93"/>
      <c r="C121" s="93"/>
      <c r="D121" s="93"/>
      <c r="E121" s="93"/>
      <c r="F121" s="93"/>
      <c r="G121" s="93"/>
      <c r="H121" s="93"/>
      <c r="I121" s="93"/>
      <c r="J121" s="93"/>
      <c r="K121" s="93"/>
    </row>
    <row r="125" spans="1:11">
      <c r="A125" s="53" t="s">
        <v>73</v>
      </c>
      <c r="B125" s="27"/>
      <c r="C125" s="59" t="str">
        <f>G9</f>
        <v>Bradford City Runs half marathon</v>
      </c>
      <c r="D125" s="49"/>
      <c r="E125" s="49"/>
      <c r="F125" s="49"/>
      <c r="G125" s="49"/>
      <c r="H125" s="49"/>
      <c r="I125" s="50"/>
      <c r="J125" s="60"/>
      <c r="K125" s="61"/>
    </row>
    <row r="126" spans="1:11" ht="7.55" customHeight="1">
      <c r="A126" s="42"/>
      <c r="B126" s="42"/>
      <c r="C126" s="42"/>
      <c r="D126" s="42"/>
      <c r="E126" s="27"/>
      <c r="F126" s="27"/>
      <c r="G126" s="27"/>
      <c r="H126" s="27"/>
      <c r="I126" s="27"/>
      <c r="J126" s="66"/>
      <c r="K126" s="66"/>
    </row>
    <row r="127" spans="1:11" ht="13.2">
      <c r="A127" s="51" t="s">
        <v>72</v>
      </c>
      <c r="B127" s="51"/>
      <c r="C127" s="65"/>
      <c r="D127" s="65"/>
      <c r="E127" s="62" t="str">
        <f>I15</f>
        <v>Ken Kaiser</v>
      </c>
      <c r="F127" s="62"/>
      <c r="G127" s="62"/>
      <c r="H127" s="51" t="s">
        <v>65</v>
      </c>
      <c r="I127" s="51"/>
      <c r="J127" s="63" t="str">
        <f>J51</f>
        <v>7th Oct 2014</v>
      </c>
      <c r="K127" s="64"/>
    </row>
    <row r="128" spans="1:11" ht="7.55" customHeight="1">
      <c r="A128" s="42"/>
      <c r="B128" s="42"/>
      <c r="C128" s="42"/>
      <c r="D128" s="42"/>
      <c r="E128" s="27"/>
      <c r="F128" s="27"/>
      <c r="G128" s="27"/>
      <c r="H128" s="27"/>
      <c r="I128" s="27"/>
      <c r="J128" s="27"/>
      <c r="K128" s="27"/>
    </row>
    <row r="129" spans="1:11" ht="13.2">
      <c r="A129" s="53" t="s">
        <v>66</v>
      </c>
      <c r="B129" s="56"/>
      <c r="C129" s="58">
        <v>10.3</v>
      </c>
      <c r="D129" s="46"/>
      <c r="E129" s="59" t="s">
        <v>85</v>
      </c>
      <c r="F129" s="50"/>
      <c r="G129" s="53" t="s">
        <v>67</v>
      </c>
      <c r="H129" s="57"/>
      <c r="I129" s="19">
        <v>9</v>
      </c>
      <c r="J129" s="20" t="s">
        <v>75</v>
      </c>
      <c r="K129" s="1"/>
    </row>
    <row r="130" spans="1:11" ht="7.55" customHeight="1">
      <c r="A130" s="42"/>
      <c r="B130" s="42"/>
      <c r="C130" s="42"/>
      <c r="D130" s="42"/>
      <c r="E130" s="27"/>
      <c r="F130" s="27"/>
      <c r="G130" s="27"/>
      <c r="H130" s="27"/>
      <c r="I130" s="27"/>
      <c r="J130" s="27"/>
      <c r="K130" s="27"/>
    </row>
    <row r="131" spans="1:11" ht="13.2">
      <c r="A131" s="53" t="s">
        <v>68</v>
      </c>
      <c r="B131" s="56"/>
      <c r="C131" s="58">
        <v>12</v>
      </c>
      <c r="D131" s="46"/>
      <c r="E131" s="59" t="s">
        <v>85</v>
      </c>
      <c r="F131" s="50"/>
      <c r="G131" s="53" t="s">
        <v>69</v>
      </c>
      <c r="H131" s="57"/>
      <c r="I131" s="19">
        <v>9</v>
      </c>
      <c r="J131" s="20" t="s">
        <v>75</v>
      </c>
      <c r="K131" s="1"/>
    </row>
    <row r="132" spans="1:11" ht="7.55" customHeight="1">
      <c r="A132" s="42"/>
      <c r="B132" s="42"/>
      <c r="C132" s="42"/>
      <c r="D132" s="42"/>
      <c r="E132" s="27"/>
      <c r="F132" s="27"/>
      <c r="G132" s="27"/>
      <c r="H132" s="27"/>
      <c r="I132" s="27"/>
      <c r="J132" s="27"/>
      <c r="K132" s="27"/>
    </row>
    <row r="133" spans="1:11" ht="13.2">
      <c r="A133" s="51" t="s">
        <v>70</v>
      </c>
      <c r="B133" s="52"/>
      <c r="C133" s="52"/>
      <c r="D133" s="23">
        <v>12077</v>
      </c>
      <c r="E133" s="2" t="s">
        <v>74</v>
      </c>
      <c r="F133" s="24" t="s">
        <v>62</v>
      </c>
      <c r="G133" s="53" t="s">
        <v>71</v>
      </c>
      <c r="H133" s="54"/>
      <c r="I133" s="54"/>
      <c r="J133" s="55"/>
      <c r="K133" s="56"/>
    </row>
    <row r="134" spans="1:11" ht="6.8" customHeight="1">
      <c r="A134" s="15"/>
      <c r="B134" s="14"/>
      <c r="C134" s="14"/>
      <c r="D134" s="14"/>
      <c r="E134" s="14"/>
      <c r="F134" s="14"/>
      <c r="G134" s="14"/>
      <c r="H134" s="14"/>
      <c r="I134" s="14"/>
      <c r="J134" s="14"/>
      <c r="K134" s="14"/>
    </row>
    <row r="135" spans="1:11" ht="27.75" customHeight="1">
      <c r="A135" s="42" t="s">
        <v>95</v>
      </c>
      <c r="B135" s="42"/>
      <c r="C135" s="42"/>
      <c r="D135" s="42"/>
      <c r="E135" s="27"/>
      <c r="F135" s="27"/>
      <c r="G135" s="27"/>
      <c r="H135" s="27"/>
      <c r="I135" s="27"/>
      <c r="J135" s="27"/>
      <c r="K135" s="27"/>
    </row>
    <row r="136" spans="1:11" ht="26.3" customHeight="1">
      <c r="A136" s="43" t="s">
        <v>76</v>
      </c>
      <c r="B136" s="44"/>
      <c r="C136" s="33" t="s">
        <v>78</v>
      </c>
      <c r="D136" s="36" t="s">
        <v>80</v>
      </c>
      <c r="E136" s="36"/>
      <c r="F136" s="33" t="s">
        <v>79</v>
      </c>
      <c r="G136" s="37" t="s">
        <v>77</v>
      </c>
      <c r="H136" s="38"/>
      <c r="I136" s="38"/>
      <c r="J136" s="38"/>
      <c r="K136" s="39"/>
    </row>
    <row r="137" spans="1:11" ht="64.5" customHeight="1">
      <c r="A137" s="43"/>
      <c r="B137" s="44"/>
      <c r="C137" s="35"/>
      <c r="D137" s="34"/>
      <c r="E137" s="34"/>
      <c r="F137" s="34"/>
      <c r="G137" s="30" t="s">
        <v>94</v>
      </c>
      <c r="H137" s="31"/>
      <c r="I137" s="31"/>
      <c r="J137" s="31"/>
      <c r="K137" s="32"/>
    </row>
    <row r="138" spans="1:11" ht="39.049999999999997" customHeight="1">
      <c r="A138" s="40" t="s">
        <v>109</v>
      </c>
      <c r="B138" s="41"/>
      <c r="C138" s="25">
        <v>76000</v>
      </c>
      <c r="D138" s="40">
        <v>0</v>
      </c>
      <c r="E138" s="41"/>
      <c r="F138" s="26">
        <v>0</v>
      </c>
      <c r="G138" s="40" t="s">
        <v>108</v>
      </c>
      <c r="H138" s="219"/>
      <c r="I138" s="219"/>
      <c r="J138" s="219"/>
      <c r="K138" s="41"/>
    </row>
    <row r="139" spans="1:11" ht="39.049999999999997" customHeight="1">
      <c r="A139" s="40" t="s">
        <v>119</v>
      </c>
      <c r="B139" s="41"/>
      <c r="C139" s="25">
        <v>88077</v>
      </c>
      <c r="D139" s="40">
        <f>IF(C139&gt;C138,C139-C138,100000+C139-C138)</f>
        <v>12077</v>
      </c>
      <c r="E139" s="41"/>
      <c r="F139" s="26">
        <f t="shared" ref="F139:F155" si="0">F138+D139</f>
        <v>12077</v>
      </c>
      <c r="G139" s="40" t="s">
        <v>110</v>
      </c>
      <c r="H139" s="219"/>
      <c r="I139" s="219"/>
      <c r="J139" s="219"/>
      <c r="K139" s="41"/>
    </row>
    <row r="140" spans="1:11" ht="31.5" customHeight="1">
      <c r="A140" s="40" t="s">
        <v>120</v>
      </c>
      <c r="B140" s="41"/>
      <c r="C140" s="25">
        <v>154</v>
      </c>
      <c r="D140" s="40">
        <f>IF(C140&gt;C139,C140-C139,100000+C140-C139)</f>
        <v>12077</v>
      </c>
      <c r="E140" s="41"/>
      <c r="F140" s="26">
        <f t="shared" si="0"/>
        <v>24154</v>
      </c>
      <c r="G140" s="40" t="s">
        <v>111</v>
      </c>
      <c r="H140" s="219"/>
      <c r="I140" s="219"/>
      <c r="J140" s="219"/>
      <c r="K140" s="41"/>
    </row>
    <row r="141" spans="1:11" ht="35.25" customHeight="1">
      <c r="A141" s="40" t="s">
        <v>121</v>
      </c>
      <c r="B141" s="41"/>
      <c r="C141" s="40" t="s">
        <v>122</v>
      </c>
      <c r="D141" s="219"/>
      <c r="E141" s="219"/>
      <c r="F141" s="41"/>
      <c r="G141" s="40" t="s">
        <v>123</v>
      </c>
      <c r="H141" s="219"/>
      <c r="I141" s="219"/>
      <c r="J141" s="219"/>
      <c r="K141" s="41"/>
    </row>
    <row r="142" spans="1:11" ht="43.55" customHeight="1">
      <c r="A142" s="40"/>
      <c r="B142" s="41"/>
      <c r="C142" s="25">
        <v>55700</v>
      </c>
      <c r="D142" s="40">
        <v>69532</v>
      </c>
      <c r="E142" s="41"/>
      <c r="F142" s="26">
        <v>13832</v>
      </c>
      <c r="G142" s="40" t="s">
        <v>124</v>
      </c>
      <c r="H142" s="219"/>
      <c r="I142" s="219"/>
      <c r="J142" s="219"/>
      <c r="K142" s="41"/>
    </row>
    <row r="143" spans="1:11" ht="39.799999999999997" customHeight="1">
      <c r="A143" s="40" t="s">
        <v>112</v>
      </c>
      <c r="B143" s="41"/>
      <c r="C143" s="25">
        <v>36385</v>
      </c>
      <c r="D143" s="40">
        <f t="shared" ref="D141:D155" si="1">IF(C143&gt;C142,C143-C142,100000+C143-C142)</f>
        <v>80685</v>
      </c>
      <c r="E143" s="41"/>
      <c r="F143" s="26">
        <f t="shared" si="0"/>
        <v>94517</v>
      </c>
      <c r="G143" s="40" t="s">
        <v>113</v>
      </c>
      <c r="H143" s="219"/>
      <c r="I143" s="219"/>
      <c r="J143" s="219"/>
      <c r="K143" s="41"/>
    </row>
    <row r="144" spans="1:11" ht="54" customHeight="1">
      <c r="A144" s="40"/>
      <c r="B144" s="41"/>
      <c r="C144" s="25"/>
      <c r="D144" s="40"/>
      <c r="E144" s="41"/>
      <c r="F144" s="26"/>
      <c r="G144" s="40"/>
      <c r="H144" s="219"/>
      <c r="I144" s="219"/>
      <c r="J144" s="219"/>
      <c r="K144" s="41"/>
    </row>
    <row r="145" spans="1:11" ht="40.549999999999997" customHeight="1">
      <c r="A145" s="40"/>
      <c r="B145" s="41"/>
      <c r="C145" s="40" t="s">
        <v>125</v>
      </c>
      <c r="D145" s="219"/>
      <c r="E145" s="219"/>
      <c r="F145" s="219"/>
      <c r="G145" s="219"/>
      <c r="H145" s="219"/>
      <c r="I145" s="219"/>
      <c r="J145" s="219"/>
      <c r="K145" s="41"/>
    </row>
    <row r="146" spans="1:11">
      <c r="A146" s="40"/>
      <c r="B146" s="41"/>
      <c r="C146" s="25"/>
      <c r="D146" s="40"/>
      <c r="E146" s="41"/>
      <c r="F146" s="26"/>
      <c r="G146" s="40"/>
      <c r="H146" s="219"/>
      <c r="I146" s="219"/>
      <c r="J146" s="219"/>
      <c r="K146" s="41"/>
    </row>
    <row r="147" spans="1:11">
      <c r="A147" s="40"/>
      <c r="B147" s="41"/>
      <c r="C147" s="25"/>
      <c r="D147" s="40"/>
      <c r="E147" s="41"/>
      <c r="F147" s="26"/>
      <c r="G147" s="40"/>
      <c r="H147" s="219"/>
      <c r="I147" s="219"/>
      <c r="J147" s="219"/>
      <c r="K147" s="41"/>
    </row>
    <row r="148" spans="1:11">
      <c r="A148" s="40"/>
      <c r="B148" s="41"/>
      <c r="C148" s="25"/>
      <c r="D148" s="40"/>
      <c r="E148" s="41"/>
      <c r="F148" s="26"/>
      <c r="G148" s="40"/>
      <c r="H148" s="219"/>
      <c r="I148" s="219"/>
      <c r="J148" s="219"/>
      <c r="K148" s="41"/>
    </row>
    <row r="149" spans="1:11">
      <c r="A149" s="40"/>
      <c r="B149" s="41"/>
      <c r="C149" s="25"/>
      <c r="D149" s="40"/>
      <c r="E149" s="41"/>
      <c r="F149" s="26"/>
      <c r="G149" s="40"/>
      <c r="H149" s="219"/>
      <c r="I149" s="219"/>
      <c r="J149" s="219"/>
      <c r="K149" s="41"/>
    </row>
    <row r="150" spans="1:11">
      <c r="A150" s="40"/>
      <c r="B150" s="41"/>
      <c r="C150" s="25"/>
      <c r="D150" s="40"/>
      <c r="E150" s="41"/>
      <c r="F150" s="26"/>
      <c r="G150" s="40"/>
      <c r="H150" s="219"/>
      <c r="I150" s="219"/>
      <c r="J150" s="219"/>
      <c r="K150" s="41"/>
    </row>
    <row r="151" spans="1:11">
      <c r="A151" s="40"/>
      <c r="B151" s="41"/>
      <c r="C151" s="25"/>
      <c r="D151" s="40"/>
      <c r="E151" s="41"/>
      <c r="F151" s="26"/>
      <c r="G151" s="40"/>
      <c r="H151" s="219"/>
      <c r="I151" s="219"/>
      <c r="J151" s="219"/>
      <c r="K151" s="41"/>
    </row>
    <row r="152" spans="1:11">
      <c r="A152" s="40"/>
      <c r="B152" s="41"/>
      <c r="C152" s="25"/>
      <c r="D152" s="40"/>
      <c r="E152" s="41"/>
      <c r="F152" s="26"/>
      <c r="G152" s="40"/>
      <c r="H152" s="219"/>
      <c r="I152" s="219"/>
      <c r="J152" s="219"/>
      <c r="K152" s="41"/>
    </row>
    <row r="153" spans="1:11">
      <c r="A153" s="40"/>
      <c r="B153" s="41"/>
      <c r="C153" s="25"/>
      <c r="D153" s="40"/>
      <c r="E153" s="41"/>
      <c r="F153" s="26"/>
      <c r="G153" s="40"/>
      <c r="H153" s="219"/>
      <c r="I153" s="219"/>
      <c r="J153" s="219"/>
      <c r="K153" s="41"/>
    </row>
    <row r="154" spans="1:11" ht="13.5" customHeight="1">
      <c r="A154" s="40"/>
      <c r="B154" s="41"/>
      <c r="C154" s="25"/>
      <c r="D154" s="40"/>
      <c r="E154" s="41"/>
      <c r="F154" s="26"/>
      <c r="G154" s="40"/>
      <c r="H154" s="219"/>
      <c r="I154" s="219"/>
      <c r="J154" s="219"/>
      <c r="K154" s="41"/>
    </row>
    <row r="155" spans="1:11">
      <c r="A155" s="40"/>
      <c r="B155" s="41"/>
      <c r="C155" s="25"/>
      <c r="D155" s="40"/>
      <c r="E155" s="41"/>
      <c r="F155" s="26"/>
      <c r="G155" s="40"/>
      <c r="H155" s="219"/>
      <c r="I155" s="219"/>
      <c r="J155" s="219"/>
      <c r="K155" s="41"/>
    </row>
    <row r="156" spans="1:11" ht="14.25" customHeight="1">
      <c r="A156" s="27"/>
      <c r="B156" s="27"/>
      <c r="C156" s="27"/>
      <c r="D156" s="27"/>
      <c r="E156" s="27"/>
      <c r="F156" s="27"/>
      <c r="G156" s="27"/>
      <c r="H156" s="27"/>
      <c r="I156" s="27"/>
      <c r="J156" s="27"/>
      <c r="K156" s="27"/>
    </row>
    <row r="157" spans="1:11">
      <c r="A157" s="28" t="s">
        <v>81</v>
      </c>
      <c r="B157" s="27"/>
      <c r="C157" s="27"/>
      <c r="D157" s="45">
        <f>E108</f>
        <v>12077</v>
      </c>
      <c r="E157" s="46"/>
      <c r="F157" s="47" t="s">
        <v>82</v>
      </c>
      <c r="G157" s="48"/>
      <c r="H157" s="49" t="s">
        <v>62</v>
      </c>
      <c r="I157" s="49"/>
      <c r="J157" s="49"/>
      <c r="K157" s="50"/>
    </row>
    <row r="158" spans="1:11">
      <c r="A158" s="28"/>
      <c r="B158" s="27"/>
      <c r="C158" s="27"/>
      <c r="D158" s="27"/>
      <c r="E158" s="27"/>
      <c r="F158" s="27"/>
      <c r="G158" s="27"/>
      <c r="H158" s="27"/>
      <c r="I158" s="27"/>
      <c r="J158" s="27"/>
      <c r="K158" s="29"/>
    </row>
  </sheetData>
  <mergeCells count="263">
    <mergeCell ref="C145:K145"/>
    <mergeCell ref="F22:K22"/>
    <mergeCell ref="A22:B22"/>
    <mergeCell ref="A20:K21"/>
    <mergeCell ref="C22:D22"/>
    <mergeCell ref="A155:B155"/>
    <mergeCell ref="D155:E155"/>
    <mergeCell ref="G155:K155"/>
    <mergeCell ref="A154:B154"/>
    <mergeCell ref="D154:E154"/>
    <mergeCell ref="G154:K154"/>
    <mergeCell ref="A153:B153"/>
    <mergeCell ref="D153:E153"/>
    <mergeCell ref="G153:K153"/>
    <mergeCell ref="A151:B151"/>
    <mergeCell ref="D151:E151"/>
    <mergeCell ref="G151:K151"/>
    <mergeCell ref="A152:B152"/>
    <mergeCell ref="D152:E152"/>
    <mergeCell ref="G152:K152"/>
    <mergeCell ref="A149:B149"/>
    <mergeCell ref="D149:E149"/>
    <mergeCell ref="G149:K149"/>
    <mergeCell ref="A150:B150"/>
    <mergeCell ref="D150:E150"/>
    <mergeCell ref="G150:K150"/>
    <mergeCell ref="A147:B147"/>
    <mergeCell ref="D147:E147"/>
    <mergeCell ref="G147:K147"/>
    <mergeCell ref="A148:B148"/>
    <mergeCell ref="D148:E148"/>
    <mergeCell ref="G148:K148"/>
    <mergeCell ref="G146:K146"/>
    <mergeCell ref="D142:E142"/>
    <mergeCell ref="D143:E143"/>
    <mergeCell ref="D144:E144"/>
    <mergeCell ref="D146:E146"/>
    <mergeCell ref="G141:K141"/>
    <mergeCell ref="G142:K142"/>
    <mergeCell ref="G143:K143"/>
    <mergeCell ref="G144:K144"/>
    <mergeCell ref="G138:K138"/>
    <mergeCell ref="G139:K139"/>
    <mergeCell ref="D140:E140"/>
    <mergeCell ref="G140:K140"/>
    <mergeCell ref="C141:F141"/>
    <mergeCell ref="A145:B145"/>
    <mergeCell ref="A146:B146"/>
    <mergeCell ref="D139:E139"/>
    <mergeCell ref="D138:E138"/>
    <mergeCell ref="A1:K1"/>
    <mergeCell ref="A2:K2"/>
    <mergeCell ref="A3:K3"/>
    <mergeCell ref="A4:K4"/>
    <mergeCell ref="A5:K5"/>
    <mergeCell ref="A6:K6"/>
    <mergeCell ref="A51:F53"/>
    <mergeCell ref="G51:H53"/>
    <mergeCell ref="A13:C13"/>
    <mergeCell ref="D13:F13"/>
    <mergeCell ref="A15:C15"/>
    <mergeCell ref="G15:H15"/>
    <mergeCell ref="A18:D18"/>
    <mergeCell ref="E18:K18"/>
    <mergeCell ref="F24:K24"/>
    <mergeCell ref="A24:E24"/>
    <mergeCell ref="A14:K14"/>
    <mergeCell ref="D15:F15"/>
    <mergeCell ref="A7:F7"/>
    <mergeCell ref="G7:K7"/>
    <mergeCell ref="I13:K13"/>
    <mergeCell ref="G13:H13"/>
    <mergeCell ref="A48:K50"/>
    <mergeCell ref="A47:K47"/>
    <mergeCell ref="I15:K15"/>
    <mergeCell ref="A8:K8"/>
    <mergeCell ref="A10:K10"/>
    <mergeCell ref="A12:K12"/>
    <mergeCell ref="G11:K11"/>
    <mergeCell ref="A9:F9"/>
    <mergeCell ref="G9:K9"/>
    <mergeCell ref="A11:F11"/>
    <mergeCell ref="A56:K56"/>
    <mergeCell ref="I51:I53"/>
    <mergeCell ref="J51:K53"/>
    <mergeCell ref="A61:K61"/>
    <mergeCell ref="A17:F17"/>
    <mergeCell ref="G17:K17"/>
    <mergeCell ref="A19:F19"/>
    <mergeCell ref="G19:K19"/>
    <mergeCell ref="A28:K28"/>
    <mergeCell ref="A29:K29"/>
    <mergeCell ref="A39:K39"/>
    <mergeCell ref="A40:K40"/>
    <mergeCell ref="A30:K30"/>
    <mergeCell ref="A31:K31"/>
    <mergeCell ref="A37:K37"/>
    <mergeCell ref="A62:K62"/>
    <mergeCell ref="A55:K55"/>
    <mergeCell ref="A57:K57"/>
    <mergeCell ref="A58:K58"/>
    <mergeCell ref="A54:K54"/>
    <mergeCell ref="A16:K16"/>
    <mergeCell ref="A27:K27"/>
    <mergeCell ref="A23:E23"/>
    <mergeCell ref="A26:H26"/>
    <mergeCell ref="I26:J26"/>
    <mergeCell ref="A45:F45"/>
    <mergeCell ref="A32:K36"/>
    <mergeCell ref="A42:K44"/>
    <mergeCell ref="A41:K41"/>
    <mergeCell ref="A38:K38"/>
    <mergeCell ref="A46:K46"/>
    <mergeCell ref="A68:K68"/>
    <mergeCell ref="A65:C65"/>
    <mergeCell ref="D65:F65"/>
    <mergeCell ref="G65:H65"/>
    <mergeCell ref="I65:J65"/>
    <mergeCell ref="G67:H67"/>
    <mergeCell ref="A67:C67"/>
    <mergeCell ref="D67:F67"/>
    <mergeCell ref="I67:K67"/>
    <mergeCell ref="H78:I79"/>
    <mergeCell ref="H69:K69"/>
    <mergeCell ref="A69:G69"/>
    <mergeCell ref="A71:K71"/>
    <mergeCell ref="A70:K70"/>
    <mergeCell ref="H73:K73"/>
    <mergeCell ref="H74:K75"/>
    <mergeCell ref="H76:I77"/>
    <mergeCell ref="J76:K77"/>
    <mergeCell ref="B73:C73"/>
    <mergeCell ref="D73:E73"/>
    <mergeCell ref="F73:G73"/>
    <mergeCell ref="B74:C75"/>
    <mergeCell ref="D74:E75"/>
    <mergeCell ref="F74:G75"/>
    <mergeCell ref="A74:A75"/>
    <mergeCell ref="A76:A77"/>
    <mergeCell ref="B76:C77"/>
    <mergeCell ref="D76:E77"/>
    <mergeCell ref="F76:G77"/>
    <mergeCell ref="A78:A79"/>
    <mergeCell ref="B78:C79"/>
    <mergeCell ref="D78:E79"/>
    <mergeCell ref="F78:G79"/>
    <mergeCell ref="A82:K82"/>
    <mergeCell ref="A80:A81"/>
    <mergeCell ref="B80:C81"/>
    <mergeCell ref="D80:E81"/>
    <mergeCell ref="F80:G81"/>
    <mergeCell ref="A89:K89"/>
    <mergeCell ref="J80:K81"/>
    <mergeCell ref="A91:K91"/>
    <mergeCell ref="A83:K83"/>
    <mergeCell ref="A85:D85"/>
    <mergeCell ref="E85:F85"/>
    <mergeCell ref="G85:H85"/>
    <mergeCell ref="B93:C94"/>
    <mergeCell ref="D93:E94"/>
    <mergeCell ref="F93:G94"/>
    <mergeCell ref="A87:K87"/>
    <mergeCell ref="A88:K88"/>
    <mergeCell ref="A90:K90"/>
    <mergeCell ref="B92:C92"/>
    <mergeCell ref="D92:E92"/>
    <mergeCell ref="F92:G92"/>
    <mergeCell ref="H92:K92"/>
    <mergeCell ref="D97:E98"/>
    <mergeCell ref="F97:G98"/>
    <mergeCell ref="H93:K94"/>
    <mergeCell ref="A95:A96"/>
    <mergeCell ref="B95:C96"/>
    <mergeCell ref="D95:E96"/>
    <mergeCell ref="F95:G96"/>
    <mergeCell ref="H95:I96"/>
    <mergeCell ref="J95:K96"/>
    <mergeCell ref="A93:A94"/>
    <mergeCell ref="H97:I98"/>
    <mergeCell ref="J97:K98"/>
    <mergeCell ref="A97:A98"/>
    <mergeCell ref="B97:C98"/>
    <mergeCell ref="A99:A100"/>
    <mergeCell ref="B99:C100"/>
    <mergeCell ref="D99:E100"/>
    <mergeCell ref="F99:G100"/>
    <mergeCell ref="H99:I100"/>
    <mergeCell ref="J99:K100"/>
    <mergeCell ref="A121:K121"/>
    <mergeCell ref="A102:K103"/>
    <mergeCell ref="A104:D104"/>
    <mergeCell ref="E104:F104"/>
    <mergeCell ref="G104:H104"/>
    <mergeCell ref="A120:K120"/>
    <mergeCell ref="A106:K106"/>
    <mergeCell ref="G108:H108"/>
    <mergeCell ref="A108:D108"/>
    <mergeCell ref="G114:H117"/>
    <mergeCell ref="A114:F117"/>
    <mergeCell ref="I114:K117"/>
    <mergeCell ref="A112:K112"/>
    <mergeCell ref="A113:K113"/>
    <mergeCell ref="E108:F108"/>
    <mergeCell ref="I108:K108"/>
    <mergeCell ref="A111:K111"/>
    <mergeCell ref="A109:K110"/>
    <mergeCell ref="I105:K105"/>
    <mergeCell ref="A72:K72"/>
    <mergeCell ref="A84:K84"/>
    <mergeCell ref="I85:K85"/>
    <mergeCell ref="A86:D86"/>
    <mergeCell ref="E86:F86"/>
    <mergeCell ref="G86:H86"/>
    <mergeCell ref="I86:K86"/>
    <mergeCell ref="J78:K79"/>
    <mergeCell ref="H80:I81"/>
    <mergeCell ref="A127:D127"/>
    <mergeCell ref="A125:B125"/>
    <mergeCell ref="A126:K126"/>
    <mergeCell ref="H127:I127"/>
    <mergeCell ref="A101:K101"/>
    <mergeCell ref="A107:K107"/>
    <mergeCell ref="A105:D105"/>
    <mergeCell ref="E105:F105"/>
    <mergeCell ref="G105:H105"/>
    <mergeCell ref="I104:K104"/>
    <mergeCell ref="A130:K130"/>
    <mergeCell ref="C125:I125"/>
    <mergeCell ref="J125:K125"/>
    <mergeCell ref="G129:H129"/>
    <mergeCell ref="E127:G127"/>
    <mergeCell ref="A128:K128"/>
    <mergeCell ref="A129:B129"/>
    <mergeCell ref="C129:D129"/>
    <mergeCell ref="E129:F129"/>
    <mergeCell ref="J127:K127"/>
    <mergeCell ref="A132:K132"/>
    <mergeCell ref="A133:C133"/>
    <mergeCell ref="G133:K133"/>
    <mergeCell ref="G131:H131"/>
    <mergeCell ref="A131:B131"/>
    <mergeCell ref="C131:D131"/>
    <mergeCell ref="E131:F131"/>
    <mergeCell ref="A135:K135"/>
    <mergeCell ref="A136:B137"/>
    <mergeCell ref="A157:C157"/>
    <mergeCell ref="D157:E157"/>
    <mergeCell ref="F157:G157"/>
    <mergeCell ref="H157:K157"/>
    <mergeCell ref="A138:B138"/>
    <mergeCell ref="A139:B139"/>
    <mergeCell ref="A140:B140"/>
    <mergeCell ref="A141:B141"/>
    <mergeCell ref="A156:K156"/>
    <mergeCell ref="A158:K158"/>
    <mergeCell ref="G137:K137"/>
    <mergeCell ref="F136:F137"/>
    <mergeCell ref="C136:C137"/>
    <mergeCell ref="D136:E137"/>
    <mergeCell ref="G136:K136"/>
    <mergeCell ref="A142:B142"/>
    <mergeCell ref="A143:B143"/>
    <mergeCell ref="A144:B144"/>
  </mergeCells>
  <phoneticPr fontId="1" type="noConversion"/>
  <hyperlinks>
    <hyperlink ref="E18" r:id="rId1"/>
  </hyperlinks>
  <pageMargins left="0.19685039370078741" right="0.19685039370078741" top="0.39370078740157483" bottom="0.39370078740157483" header="0" footer="0"/>
  <pageSetup paperSize="9" orientation="portrait" horizontalDpi="4294967293" r:id="rId2"/>
  <headerFooter alignWithMargins="0"/>
  <drawing r:id="rId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8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8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Dad</dc:creator>
  <cp:lastModifiedBy>Ken Kaiser</cp:lastModifiedBy>
  <cp:lastPrinted>2011-01-28T18:20:56Z</cp:lastPrinted>
  <dcterms:created xsi:type="dcterms:W3CDTF">2008-05-27T08:16:23Z</dcterms:created>
  <dcterms:modified xsi:type="dcterms:W3CDTF">2014-10-08T15:22:04Z</dcterms:modified>
</cp:coreProperties>
</file>