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3" yWindow="53" windowWidth="18305" windowHeight="873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2" i="1"/>
  <c r="E48"/>
  <c r="E49" s="1"/>
  <c r="F24"/>
  <c r="F20"/>
  <c r="F18"/>
  <c r="E29" s="1"/>
  <c r="E30" s="1"/>
  <c r="E52" l="1"/>
  <c r="J20"/>
</calcChain>
</file>

<file path=xl/sharedStrings.xml><?xml version="1.0" encoding="utf-8"?>
<sst xmlns="http://schemas.openxmlformats.org/spreadsheetml/2006/main" count="56" uniqueCount="45">
  <si>
    <t>UK ATHLETICS/ARC</t>
  </si>
  <si>
    <t>Bicycle calibration data sheet</t>
  </si>
  <si>
    <t>Calibration Course Location</t>
  </si>
  <si>
    <t>Manor House Lane</t>
  </si>
  <si>
    <t>Length</t>
  </si>
  <si>
    <t>km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</si>
  <si>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</si>
  <si>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</si>
  <si>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</si>
  <si>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Steel Tape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</si>
  <si>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</si>
  <si>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</si>
  <si>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</si>
  <si>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</si>
  <si>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</si>
  <si>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</si>
  <si>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</si>
  <si>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</si>
  <si>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</si>
  <si>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</si>
  <si>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 xml:space="preserve">  8.30am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</si>
  <si>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</si>
  <si>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</si>
  <si>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</si>
  <si>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</si>
  <si>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</si>
  <si>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KM</t>
  </si>
  <si>
    <t>MILE</t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</si>
  <si>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</si>
  <si>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</si>
  <si>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</si>
  <si>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</si>
  <si>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</si>
  <si>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</si>
  <si>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</si>
  <si>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</si>
  <si>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</si>
  <si>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</si>
  <si>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</si>
  <si>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</si>
  <si>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</si>
  <si>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Ken Kaiser</t>
  </si>
  <si>
    <t xml:space="preserve"> 7 °C</t>
  </si>
  <si>
    <r>
      <t xml:space="preserve">Signed:                       </t>
    </r>
    <r>
      <rPr>
        <sz val="12"/>
        <rFont val="Arial"/>
        <family val="2"/>
      </rPr>
      <t>K.Kaiser</t>
    </r>
  </si>
  <si>
    <t>Date:  5/5/17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</si>
</sst>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ill="1"/>
    <xf numFmtId="0" fontId="4" fillId="0" borderId="0" xfId="0" applyFont="1"/>
    <xf numFmtId="0" fontId="4" fillId="0" borderId="0" xfId="0" applyFont="1" applyFill="1"/>
    <xf numFmtId="0" fontId="7" fillId="0" borderId="7" xfId="0" applyFont="1" applyBorder="1"/>
    <xf numFmtId="0" fontId="0" fillId="0" borderId="8" xfId="0" applyBorder="1"/>
    <xf numFmtId="0" fontId="0" fillId="0" borderId="8" xfId="0" applyFill="1" applyBorder="1"/>
    <xf numFmtId="0" fontId="5" fillId="0" borderId="7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 applyAlignment="1"/>
    <xf numFmtId="0" fontId="0" fillId="0" borderId="3" xfId="0" applyBorder="1" applyAlignment="1"/>
    <xf numFmtId="0" fontId="9" fillId="0" borderId="9" xfId="0" applyFont="1" applyBorder="1" applyAlignment="1">
      <alignment horizontal="justify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164" fontId="7" fillId="0" borderId="2" xfId="0" applyNumberFormat="1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left" vertical="center"/>
    </xf>
    <xf numFmtId="164" fontId="7" fillId="0" borderId="0" xfId="0" applyNumberFormat="1" applyFont="1" applyAlignment="1">
      <alignment horizontal="left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/>
    <xf numFmtId="2" fontId="7" fillId="0" borderId="7" xfId="0" applyNumberFormat="1" applyFont="1" applyBorder="1" applyAlignment="1"/>
    <xf numFmtId="0" fontId="5" fillId="0" borderId="7" xfId="0" applyFont="1" applyBorder="1" applyAlignment="1">
      <alignment vertical="top" wrapText="1"/>
    </xf>
    <xf numFmtId="0" fontId="7" fillId="0" borderId="7" xfId="0" applyFont="1" applyBorder="1" applyAlignment="1"/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5" xfId="0" applyFont="1" applyBorder="1" applyAlignment="1"/>
    <xf numFmtId="0" fontId="0" fillId="0" borderId="5" xfId="0" applyBorder="1" applyAlignment="1"/>
    <xf numFmtId="0" fontId="7" fillId="0" borderId="9" xfId="0" applyFont="1" applyBorder="1" applyAlignment="1"/>
    <xf numFmtId="0" fontId="7" fillId="0" borderId="8" xfId="0" applyFont="1" applyBorder="1" applyAlignment="1"/>
    <xf numFmtId="0" fontId="7" fillId="0" borderId="10" xfId="0" applyFont="1" applyBorder="1" applyAlignment="1"/>
    <xf numFmtId="0" fontId="5" fillId="0" borderId="9" xfId="0" applyFont="1" applyBorder="1" applyAlignment="1">
      <alignment horizontal="center" vertical="top" wrapText="1"/>
    </xf>
    <xf numFmtId="0" fontId="0" fillId="0" borderId="8" xfId="0" applyBorder="1" applyAlignment="1"/>
    <xf numFmtId="0" fontId="0" fillId="0" borderId="10" xfId="0" applyBorder="1" applyAlignment="1"/>
    <xf numFmtId="0" fontId="1" fillId="0" borderId="8" xfId="0" applyFont="1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7" fillId="0" borderId="1" xfId="0" applyNumberFormat="1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left" vertical="center"/>
    </xf>
    <xf numFmtId="2" fontId="7" fillId="0" borderId="4" xfId="0" applyNumberFormat="1" applyFont="1" applyBorder="1" applyAlignment="1">
      <alignment horizontal="left" vertical="center"/>
    </xf>
    <xf numFmtId="2" fontId="7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1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164" fontId="7" fillId="0" borderId="9" xfId="0" applyNumberFormat="1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164" fontId="7" fillId="0" borderId="10" xfId="0" applyNumberFormat="1" applyFont="1" applyBorder="1" applyAlignment="1">
      <alignment horizontal="left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191497</xdr:colOff>
      <xdr:row>3</xdr:row>
      <xdr:rowOff>9575</xdr:rowOff>
    </xdr:from>
    <xdr:to>
      <xdr:col>10</xdr:col>
      <xdr:colOff>478743</xdr:colOff>
      <xdr:row>6</xdr:row>
      <xdr:rowOff>100536</xdr:rowOff>
    </xdr:to>
    <xdr:pic>
      <xdr:nvPicPr>
        <xdr:cNvPr id="2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7491" y="10010526"/>
          <a:ext cx="938337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191497</xdr:colOff>
      <xdr:row>3</xdr:row>
      <xdr:rowOff>0</xdr:rowOff>
    </xdr:from>
    <xdr:to>
      <xdr:col>1</xdr:col>
      <xdr:colOff>478743</xdr:colOff>
      <xdr:row>6</xdr:row>
      <xdr:rowOff>90962</xdr:rowOff>
    </xdr:to>
    <xdr:pic>
      <xdr:nvPicPr>
        <xdr:cNvPr id="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497" y="10000951"/>
          <a:ext cx="938337" cy="83301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topLeftCell="D1" workbookViewId="0">
      <selection activeCell="N30" sqref="N30"/>
    </sheetView>
  </sheetViews>
  <sheetFormatPr defaultRowHeight="14.35"/>
  <sheetData>
    <row r="1" spans="1:11">
      <c r="A1" s="85"/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>
      <c r="A2" s="88"/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>
      <c r="F3" s="1"/>
    </row>
    <row r="4" spans="1:11">
      <c r="F4" s="1"/>
    </row>
    <row r="5" spans="1:11" ht="22.65">
      <c r="A5" s="91" t="s">
        <v>0</v>
      </c>
      <c r="B5" s="91"/>
      <c r="C5" s="91"/>
      <c r="D5" s="91"/>
      <c r="E5" s="91"/>
      <c r="F5" s="91"/>
      <c r="G5" s="91"/>
      <c r="H5" s="91"/>
      <c r="I5" s="91"/>
      <c r="J5" s="91"/>
      <c r="K5" s="91"/>
    </row>
    <row r="6" spans="1:11" ht="15.45">
      <c r="A6" s="92" t="s">
        <v>1</v>
      </c>
      <c r="B6" s="92"/>
      <c r="C6" s="92"/>
      <c r="D6" s="92"/>
      <c r="E6" s="92"/>
      <c r="F6" s="92"/>
      <c r="G6" s="92"/>
      <c r="H6" s="92"/>
      <c r="I6" s="92"/>
      <c r="J6" s="92"/>
      <c r="K6" s="92"/>
    </row>
    <row r="7" spans="1:11">
      <c r="F7" s="1"/>
    </row>
    <row r="8" spans="1:11">
      <c r="A8" s="2"/>
      <c r="B8" s="2"/>
      <c r="C8" s="2"/>
      <c r="D8" s="2"/>
      <c r="E8" s="2"/>
      <c r="F8" s="3"/>
      <c r="G8" s="2"/>
      <c r="H8" s="2"/>
      <c r="I8" s="2"/>
      <c r="J8" s="2"/>
      <c r="K8" s="2"/>
    </row>
    <row r="9" spans="1:11">
      <c r="A9" s="24" t="s">
        <v>2</v>
      </c>
      <c r="B9" s="93"/>
      <c r="C9" s="93"/>
      <c r="D9" s="83" t="s">
        <v>3</v>
      </c>
      <c r="E9" s="94"/>
      <c r="F9" s="94"/>
      <c r="G9" s="24" t="s">
        <v>4</v>
      </c>
      <c r="H9" s="93"/>
      <c r="I9" s="79">
        <v>0.45</v>
      </c>
      <c r="J9" s="25"/>
      <c r="K9" s="4" t="s">
        <v>5</v>
      </c>
    </row>
    <row r="10" spans="1:11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</row>
    <row r="11" spans="1:11">
      <c r="A11" s="24" t="s">
        <v>6</v>
      </c>
      <c r="B11" s="22"/>
      <c r="C11" s="22"/>
      <c r="D11" s="79" t="s">
        <v>41</v>
      </c>
      <c r="E11" s="25"/>
      <c r="F11" s="25"/>
      <c r="G11" s="24" t="s">
        <v>7</v>
      </c>
      <c r="H11" s="22"/>
      <c r="I11" s="80">
        <v>42850</v>
      </c>
      <c r="J11" s="81"/>
      <c r="K11" s="82"/>
    </row>
    <row r="12" spans="1:1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>
      <c r="A13" s="24" t="s">
        <v>8</v>
      </c>
      <c r="B13" s="22"/>
      <c r="C13" s="22"/>
      <c r="D13" s="22"/>
      <c r="E13" s="22"/>
      <c r="F13" s="22"/>
      <c r="G13" s="22"/>
      <c r="H13" s="83" t="s">
        <v>9</v>
      </c>
      <c r="I13" s="84"/>
      <c r="J13" s="84"/>
      <c r="K13" s="84"/>
    </row>
    <row r="14" spans="1:11">
      <c r="A14" s="78"/>
      <c r="B14" s="78"/>
      <c r="C14" s="34"/>
      <c r="D14" s="34"/>
      <c r="E14" s="34"/>
      <c r="F14" s="34"/>
      <c r="G14" s="34"/>
      <c r="H14" s="34"/>
      <c r="I14" s="34"/>
      <c r="J14" s="34"/>
      <c r="K14" s="34"/>
    </row>
    <row r="15" spans="1:11">
      <c r="A15" s="68" t="s">
        <v>10</v>
      </c>
      <c r="B15" s="78"/>
      <c r="C15" s="34"/>
      <c r="D15" s="34"/>
      <c r="E15" s="34"/>
      <c r="F15" s="34"/>
      <c r="G15" s="34"/>
      <c r="H15" s="34"/>
      <c r="I15" s="34"/>
      <c r="J15" s="34"/>
      <c r="K15" s="35"/>
    </row>
    <row r="16" spans="1:1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1">
      <c r="A17" s="7"/>
      <c r="B17" s="69" t="s">
        <v>11</v>
      </c>
      <c r="C17" s="70"/>
      <c r="D17" s="69" t="s">
        <v>12</v>
      </c>
      <c r="E17" s="69"/>
      <c r="F17" s="69" t="s">
        <v>13</v>
      </c>
      <c r="G17" s="70"/>
      <c r="H17" s="71" t="s">
        <v>14</v>
      </c>
      <c r="I17" s="70"/>
      <c r="J17" s="70"/>
      <c r="K17" s="70"/>
    </row>
    <row r="18" spans="1:11">
      <c r="A18" s="44" t="s">
        <v>15</v>
      </c>
      <c r="B18" s="60">
        <v>94900</v>
      </c>
      <c r="C18" s="60"/>
      <c r="D18" s="60">
        <v>356</v>
      </c>
      <c r="E18" s="61"/>
      <c r="F18" s="62">
        <f>IF(D18&gt;B18,D18-B18,100000+D18-B18)</f>
        <v>5456</v>
      </c>
      <c r="G18" s="47"/>
      <c r="H18" s="55"/>
      <c r="I18" s="63"/>
      <c r="J18" s="63"/>
      <c r="K18" s="52"/>
    </row>
    <row r="19" spans="1:11">
      <c r="A19" s="45"/>
      <c r="B19" s="60"/>
      <c r="C19" s="60"/>
      <c r="D19" s="61"/>
      <c r="E19" s="61"/>
      <c r="F19" s="48"/>
      <c r="G19" s="49"/>
      <c r="H19" s="53"/>
      <c r="I19" s="64"/>
      <c r="J19" s="64"/>
      <c r="K19" s="54"/>
    </row>
    <row r="20" spans="1:11">
      <c r="A20" s="44" t="s">
        <v>16</v>
      </c>
      <c r="B20" s="62">
        <v>400</v>
      </c>
      <c r="C20" s="65"/>
      <c r="D20" s="62">
        <v>5856</v>
      </c>
      <c r="E20" s="47"/>
      <c r="F20" s="62">
        <f>IF(D20&gt;B20,D20-B20,100000+D20-B20)</f>
        <v>5456</v>
      </c>
      <c r="G20" s="47"/>
      <c r="H20" s="51" t="s">
        <v>17</v>
      </c>
      <c r="I20" s="52"/>
      <c r="J20" s="46">
        <f>(F18+F20+F22+F24)/4</f>
        <v>5456.5</v>
      </c>
      <c r="K20" s="47"/>
    </row>
    <row r="21" spans="1:11">
      <c r="A21" s="45"/>
      <c r="B21" s="66"/>
      <c r="C21" s="67"/>
      <c r="D21" s="48"/>
      <c r="E21" s="49"/>
      <c r="F21" s="48"/>
      <c r="G21" s="49"/>
      <c r="H21" s="53"/>
      <c r="I21" s="54"/>
      <c r="J21" s="48"/>
      <c r="K21" s="49"/>
    </row>
    <row r="22" spans="1:11">
      <c r="A22" s="44" t="s">
        <v>18</v>
      </c>
      <c r="B22" s="46">
        <v>5900</v>
      </c>
      <c r="C22" s="47"/>
      <c r="D22" s="46">
        <v>11357</v>
      </c>
      <c r="E22" s="47"/>
      <c r="F22" s="50">
        <f>IF(D22&gt;B22,D22-B22,100000+D22-B22)</f>
        <v>5457</v>
      </c>
      <c r="G22" s="47"/>
      <c r="H22" s="55" t="s">
        <v>19</v>
      </c>
      <c r="I22" s="52"/>
      <c r="J22" s="56" t="s">
        <v>20</v>
      </c>
      <c r="K22" s="57"/>
    </row>
    <row r="23" spans="1:11">
      <c r="A23" s="45"/>
      <c r="B23" s="48"/>
      <c r="C23" s="49"/>
      <c r="D23" s="48"/>
      <c r="E23" s="49"/>
      <c r="F23" s="48"/>
      <c r="G23" s="49"/>
      <c r="H23" s="53"/>
      <c r="I23" s="54"/>
      <c r="J23" s="58"/>
      <c r="K23" s="59"/>
    </row>
    <row r="24" spans="1:11">
      <c r="A24" s="44" t="s">
        <v>21</v>
      </c>
      <c r="B24" s="46">
        <v>11400</v>
      </c>
      <c r="C24" s="47"/>
      <c r="D24" s="46">
        <v>16857</v>
      </c>
      <c r="E24" s="47"/>
      <c r="F24" s="50">
        <f>IF(D24&gt;B24,D24-B24,100000+D24-B24)</f>
        <v>5457</v>
      </c>
      <c r="G24" s="47"/>
      <c r="H24" s="51" t="s">
        <v>22</v>
      </c>
      <c r="I24" s="52"/>
      <c r="J24" s="46" t="s">
        <v>42</v>
      </c>
      <c r="K24" s="47"/>
    </row>
    <row r="25" spans="1:11">
      <c r="A25" s="45"/>
      <c r="B25" s="48"/>
      <c r="C25" s="49"/>
      <c r="D25" s="48"/>
      <c r="E25" s="49"/>
      <c r="F25" s="48"/>
      <c r="G25" s="49"/>
      <c r="H25" s="53"/>
      <c r="I25" s="54"/>
      <c r="J25" s="48"/>
      <c r="K25" s="49"/>
    </row>
    <row r="26" spans="1:1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>
      <c r="A27" s="75" t="s">
        <v>23</v>
      </c>
      <c r="B27" s="76"/>
      <c r="C27" s="76"/>
      <c r="D27" s="76"/>
      <c r="E27" s="76"/>
      <c r="F27" s="76"/>
      <c r="G27" s="76"/>
      <c r="H27" s="76"/>
      <c r="I27" s="76"/>
      <c r="J27" s="76"/>
      <c r="K27" s="77"/>
    </row>
    <row r="28" spans="1:1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1">
      <c r="A29" s="21" t="s">
        <v>24</v>
      </c>
      <c r="B29" s="22"/>
      <c r="C29" s="22"/>
      <c r="D29" s="22"/>
      <c r="E29" s="23">
        <f>(SUM(F18:G25)/4)/I9*1.001</f>
        <v>12137.681111111109</v>
      </c>
      <c r="F29" s="23"/>
      <c r="G29" s="24" t="s">
        <v>25</v>
      </c>
      <c r="H29" s="22"/>
      <c r="I29" s="30" t="s">
        <v>26</v>
      </c>
      <c r="J29" s="31"/>
      <c r="K29" s="32"/>
    </row>
    <row r="30" spans="1:11">
      <c r="A30" s="21" t="s">
        <v>24</v>
      </c>
      <c r="B30" s="22"/>
      <c r="C30" s="22"/>
      <c r="D30" s="22"/>
      <c r="E30" s="23">
        <f>E29*1.609344</f>
        <v>19533.704270079998</v>
      </c>
      <c r="F30" s="23"/>
      <c r="G30" s="24" t="s">
        <v>25</v>
      </c>
      <c r="H30" s="22"/>
      <c r="I30" s="30" t="s">
        <v>27</v>
      </c>
      <c r="J30" s="31"/>
      <c r="K30" s="32"/>
    </row>
    <row r="31" spans="1:11">
      <c r="A31" s="8" t="s">
        <v>28</v>
      </c>
      <c r="B31" s="9"/>
      <c r="C31" s="9"/>
      <c r="D31" s="9"/>
      <c r="E31" s="9"/>
      <c r="F31" s="9"/>
      <c r="G31" s="9"/>
      <c r="H31" s="9"/>
      <c r="I31" s="9"/>
      <c r="J31" s="9"/>
      <c r="K31" s="10"/>
    </row>
    <row r="32" spans="1:11">
      <c r="A32" s="72" t="s">
        <v>29</v>
      </c>
      <c r="B32" s="73"/>
      <c r="C32" s="73"/>
      <c r="D32" s="73"/>
      <c r="E32" s="73"/>
      <c r="F32" s="73"/>
      <c r="G32" s="73"/>
      <c r="H32" s="73"/>
      <c r="I32" s="73"/>
      <c r="J32" s="73"/>
      <c r="K32" s="74"/>
    </row>
    <row r="33" spans="1:11">
      <c r="A33" s="35"/>
      <c r="B33" s="22"/>
      <c r="C33" s="22"/>
      <c r="D33" s="22"/>
      <c r="E33" s="22"/>
      <c r="F33" s="22"/>
      <c r="G33" s="22"/>
      <c r="H33" s="22"/>
      <c r="I33" s="22"/>
      <c r="J33" s="22"/>
      <c r="K33" s="37"/>
    </row>
    <row r="34" spans="1:11">
      <c r="A34" s="68" t="s">
        <v>30</v>
      </c>
      <c r="B34" s="34"/>
      <c r="C34" s="34"/>
      <c r="D34" s="34"/>
      <c r="E34" s="34"/>
      <c r="F34" s="34"/>
      <c r="G34" s="34"/>
      <c r="H34" s="34"/>
      <c r="I34" s="34"/>
      <c r="J34" s="34"/>
      <c r="K34" s="35"/>
    </row>
    <row r="35" spans="1:11">
      <c r="A35" s="35"/>
      <c r="B35" s="22"/>
      <c r="C35" s="22"/>
      <c r="D35" s="22"/>
      <c r="E35" s="22"/>
      <c r="F35" s="22"/>
      <c r="G35" s="22"/>
      <c r="H35" s="22"/>
      <c r="I35" s="22"/>
      <c r="J35" s="22"/>
      <c r="K35" s="37"/>
    </row>
    <row r="36" spans="1:11">
      <c r="A36" s="7"/>
      <c r="B36" s="69" t="s">
        <v>11</v>
      </c>
      <c r="C36" s="70"/>
      <c r="D36" s="69" t="s">
        <v>12</v>
      </c>
      <c r="E36" s="69"/>
      <c r="F36" s="69" t="s">
        <v>13</v>
      </c>
      <c r="G36" s="70"/>
      <c r="H36" s="71" t="s">
        <v>31</v>
      </c>
      <c r="I36" s="70"/>
      <c r="J36" s="70"/>
      <c r="K36" s="70"/>
    </row>
    <row r="37" spans="1:11">
      <c r="A37" s="44"/>
      <c r="B37" s="60"/>
      <c r="C37" s="60"/>
      <c r="D37" s="60"/>
      <c r="E37" s="61"/>
      <c r="F37" s="62"/>
      <c r="G37" s="47"/>
      <c r="H37" s="55"/>
      <c r="I37" s="63"/>
      <c r="J37" s="63"/>
      <c r="K37" s="52"/>
    </row>
    <row r="38" spans="1:11">
      <c r="A38" s="45"/>
      <c r="B38" s="60"/>
      <c r="C38" s="60"/>
      <c r="D38" s="61"/>
      <c r="E38" s="61"/>
      <c r="F38" s="48"/>
      <c r="G38" s="49"/>
      <c r="H38" s="53"/>
      <c r="I38" s="64"/>
      <c r="J38" s="64"/>
      <c r="K38" s="54"/>
    </row>
    <row r="39" spans="1:11">
      <c r="A39" s="44"/>
      <c r="B39" s="62"/>
      <c r="C39" s="65"/>
      <c r="D39" s="62"/>
      <c r="E39" s="47"/>
      <c r="F39" s="62"/>
      <c r="G39" s="47"/>
      <c r="H39" s="51"/>
      <c r="I39" s="52"/>
      <c r="J39" s="46"/>
      <c r="K39" s="47"/>
    </row>
    <row r="40" spans="1:11">
      <c r="A40" s="45"/>
      <c r="B40" s="66"/>
      <c r="C40" s="67"/>
      <c r="D40" s="48"/>
      <c r="E40" s="49"/>
      <c r="F40" s="48"/>
      <c r="G40" s="49"/>
      <c r="H40" s="53"/>
      <c r="I40" s="54"/>
      <c r="J40" s="48"/>
      <c r="K40" s="49"/>
    </row>
    <row r="41" spans="1:11">
      <c r="A41" s="44"/>
      <c r="B41" s="46"/>
      <c r="C41" s="47"/>
      <c r="D41" s="46"/>
      <c r="E41" s="47"/>
      <c r="F41" s="50"/>
      <c r="G41" s="47"/>
      <c r="H41" s="55"/>
      <c r="I41" s="52"/>
      <c r="J41" s="56"/>
      <c r="K41" s="57"/>
    </row>
    <row r="42" spans="1:11">
      <c r="A42" s="45"/>
      <c r="B42" s="48"/>
      <c r="C42" s="49"/>
      <c r="D42" s="48"/>
      <c r="E42" s="49"/>
      <c r="F42" s="48"/>
      <c r="G42" s="49"/>
      <c r="H42" s="53"/>
      <c r="I42" s="54"/>
      <c r="J42" s="58"/>
      <c r="K42" s="59"/>
    </row>
    <row r="43" spans="1:11">
      <c r="A43" s="44"/>
      <c r="B43" s="46"/>
      <c r="C43" s="47"/>
      <c r="D43" s="46"/>
      <c r="E43" s="47"/>
      <c r="F43" s="50"/>
      <c r="G43" s="47"/>
      <c r="H43" s="51"/>
      <c r="I43" s="52"/>
      <c r="J43" s="46"/>
      <c r="K43" s="47"/>
    </row>
    <row r="44" spans="1:11">
      <c r="A44" s="45"/>
      <c r="B44" s="48"/>
      <c r="C44" s="49"/>
      <c r="D44" s="48"/>
      <c r="E44" s="49"/>
      <c r="F44" s="48"/>
      <c r="G44" s="49"/>
      <c r="H44" s="53"/>
      <c r="I44" s="54"/>
      <c r="J44" s="48"/>
      <c r="K44" s="49"/>
    </row>
    <row r="45" spans="1:11">
      <c r="A45" s="35"/>
      <c r="B45" s="22"/>
      <c r="C45" s="22"/>
      <c r="D45" s="22"/>
      <c r="E45" s="22"/>
      <c r="F45" s="22"/>
      <c r="G45" s="22"/>
      <c r="H45" s="22"/>
      <c r="I45" s="22"/>
      <c r="J45" s="22"/>
      <c r="K45" s="37"/>
    </row>
    <row r="46" spans="1:11">
      <c r="A46" s="38" t="s">
        <v>32</v>
      </c>
      <c r="B46" s="39"/>
      <c r="C46" s="39"/>
      <c r="D46" s="39"/>
      <c r="E46" s="39"/>
      <c r="F46" s="39"/>
      <c r="G46" s="39"/>
      <c r="H46" s="39"/>
      <c r="I46" s="39"/>
      <c r="J46" s="39"/>
      <c r="K46" s="40"/>
    </row>
    <row r="47" spans="1:1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3"/>
    </row>
    <row r="48" spans="1:11">
      <c r="A48" s="21" t="s">
        <v>33</v>
      </c>
      <c r="B48" s="22"/>
      <c r="C48" s="22"/>
      <c r="D48" s="22"/>
      <c r="E48" s="23">
        <f>(SUM(F37:G44)/4)/I9*1.001</f>
        <v>0</v>
      </c>
      <c r="F48" s="23"/>
      <c r="G48" s="24" t="s">
        <v>34</v>
      </c>
      <c r="H48" s="22"/>
      <c r="I48" s="30" t="s">
        <v>26</v>
      </c>
      <c r="J48" s="31"/>
      <c r="K48" s="32"/>
    </row>
    <row r="49" spans="1:11">
      <c r="A49" s="21" t="s">
        <v>33</v>
      </c>
      <c r="B49" s="22"/>
      <c r="C49" s="22"/>
      <c r="D49" s="22"/>
      <c r="E49" s="23">
        <f>E48*1.609344</f>
        <v>0</v>
      </c>
      <c r="F49" s="23"/>
      <c r="G49" s="24" t="s">
        <v>34</v>
      </c>
      <c r="H49" s="22"/>
      <c r="I49" s="30" t="s">
        <v>27</v>
      </c>
      <c r="J49" s="31"/>
      <c r="K49" s="32"/>
    </row>
    <row r="50" spans="1:11">
      <c r="A50" s="33" t="s">
        <v>35</v>
      </c>
      <c r="B50" s="34"/>
      <c r="C50" s="34"/>
      <c r="D50" s="34"/>
      <c r="E50" s="34"/>
      <c r="F50" s="34"/>
      <c r="G50" s="34"/>
      <c r="H50" s="34"/>
      <c r="I50" s="34"/>
      <c r="J50" s="34"/>
      <c r="K50" s="35"/>
    </row>
    <row r="51" spans="1:11">
      <c r="A51" s="36" t="s">
        <v>36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>
      <c r="A52" s="21" t="s">
        <v>37</v>
      </c>
      <c r="B52" s="22"/>
      <c r="C52" s="22"/>
      <c r="D52" s="22"/>
      <c r="E52" s="23">
        <f>MAX(E49,E30)</f>
        <v>19533.704270079998</v>
      </c>
      <c r="F52" s="23"/>
      <c r="G52" s="24" t="s">
        <v>34</v>
      </c>
      <c r="H52" s="22"/>
      <c r="I52" s="25" t="s">
        <v>27</v>
      </c>
      <c r="J52" s="25"/>
      <c r="K52" s="25"/>
    </row>
    <row r="53" spans="1:11">
      <c r="A53" s="26" t="s">
        <v>38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1:11">
      <c r="A56" s="8" t="s">
        <v>39</v>
      </c>
      <c r="B56" s="9"/>
      <c r="C56" s="9"/>
      <c r="D56" s="9"/>
      <c r="E56" s="9"/>
      <c r="F56" s="9"/>
      <c r="G56" s="9"/>
      <c r="H56" s="9"/>
      <c r="I56" s="9"/>
      <c r="J56" s="9"/>
      <c r="K56" s="10"/>
    </row>
    <row r="57" spans="1:11">
      <c r="A57" s="11" t="s">
        <v>40</v>
      </c>
      <c r="B57" s="12"/>
      <c r="C57" s="12"/>
      <c r="D57" s="12"/>
      <c r="E57" s="12"/>
      <c r="F57" s="12"/>
      <c r="G57" s="12"/>
      <c r="H57" s="12"/>
      <c r="I57" s="12"/>
      <c r="J57" s="12"/>
      <c r="K57" s="13"/>
    </row>
    <row r="58" spans="1:11">
      <c r="A58" s="14" t="s">
        <v>43</v>
      </c>
      <c r="B58" s="15"/>
      <c r="C58" s="15"/>
      <c r="D58" s="15"/>
      <c r="E58" s="15"/>
      <c r="F58" s="15"/>
      <c r="G58" s="14" t="s">
        <v>44</v>
      </c>
      <c r="H58" s="15"/>
      <c r="I58" s="18"/>
      <c r="J58" s="18"/>
      <c r="K58" s="18"/>
    </row>
    <row r="59" spans="1:11">
      <c r="A59" s="16"/>
      <c r="B59" s="16"/>
      <c r="C59" s="16"/>
      <c r="D59" s="16"/>
      <c r="E59" s="16"/>
      <c r="F59" s="16"/>
      <c r="G59" s="16"/>
      <c r="H59" s="16"/>
      <c r="I59" s="19"/>
      <c r="J59" s="19"/>
      <c r="K59" s="19"/>
    </row>
    <row r="60" spans="1:11">
      <c r="A60" s="16"/>
      <c r="B60" s="16"/>
      <c r="C60" s="16"/>
      <c r="D60" s="16"/>
      <c r="E60" s="16"/>
      <c r="F60" s="16"/>
      <c r="G60" s="16"/>
      <c r="H60" s="16"/>
      <c r="I60" s="19"/>
      <c r="J60" s="19"/>
      <c r="K60" s="19"/>
    </row>
    <row r="61" spans="1:11">
      <c r="A61" s="17"/>
      <c r="B61" s="17"/>
      <c r="C61" s="17"/>
      <c r="D61" s="17"/>
      <c r="E61" s="17"/>
      <c r="F61" s="17"/>
      <c r="G61" s="17"/>
      <c r="H61" s="17"/>
      <c r="I61" s="20"/>
      <c r="J61" s="20"/>
      <c r="K61" s="20"/>
    </row>
  </sheetData>
  <mergeCells count="111">
    <mergeCell ref="A1:K1"/>
    <mergeCell ref="A2:K2"/>
    <mergeCell ref="A5:K5"/>
    <mergeCell ref="A6:K6"/>
    <mergeCell ref="A9:C9"/>
    <mergeCell ref="D9:F9"/>
    <mergeCell ref="G9:H9"/>
    <mergeCell ref="I9:J9"/>
    <mergeCell ref="A14:K14"/>
    <mergeCell ref="A15:K15"/>
    <mergeCell ref="A16:K16"/>
    <mergeCell ref="B17:C17"/>
    <mergeCell ref="D17:E17"/>
    <mergeCell ref="F17:G17"/>
    <mergeCell ref="H17:K17"/>
    <mergeCell ref="A11:C11"/>
    <mergeCell ref="D11:F11"/>
    <mergeCell ref="G11:H11"/>
    <mergeCell ref="I11:K11"/>
    <mergeCell ref="A12:K12"/>
    <mergeCell ref="A13:G13"/>
    <mergeCell ref="H13:K13"/>
    <mergeCell ref="J20:K21"/>
    <mergeCell ref="A22:A23"/>
    <mergeCell ref="B22:C23"/>
    <mergeCell ref="D22:E23"/>
    <mergeCell ref="F22:G23"/>
    <mergeCell ref="H22:I23"/>
    <mergeCell ref="J22:K23"/>
    <mergeCell ref="A18:A19"/>
    <mergeCell ref="B18:C19"/>
    <mergeCell ref="D18:E19"/>
    <mergeCell ref="F18:G19"/>
    <mergeCell ref="H18:K19"/>
    <mergeCell ref="A20:A21"/>
    <mergeCell ref="B20:C21"/>
    <mergeCell ref="D20:E21"/>
    <mergeCell ref="F20:G21"/>
    <mergeCell ref="H20:I21"/>
    <mergeCell ref="A26:K26"/>
    <mergeCell ref="A27:K27"/>
    <mergeCell ref="A28:K28"/>
    <mergeCell ref="A29:D29"/>
    <mergeCell ref="E29:F29"/>
    <mergeCell ref="G29:H29"/>
    <mergeCell ref="I29:K29"/>
    <mergeCell ref="A24:A25"/>
    <mergeCell ref="B24:C25"/>
    <mergeCell ref="D24:E25"/>
    <mergeCell ref="F24:G25"/>
    <mergeCell ref="H24:I25"/>
    <mergeCell ref="J24:K25"/>
    <mergeCell ref="A33:K33"/>
    <mergeCell ref="A34:K34"/>
    <mergeCell ref="A35:K35"/>
    <mergeCell ref="B36:C36"/>
    <mergeCell ref="D36:E36"/>
    <mergeCell ref="F36:G36"/>
    <mergeCell ref="H36:K36"/>
    <mergeCell ref="A30:D30"/>
    <mergeCell ref="E30:F30"/>
    <mergeCell ref="G30:H30"/>
    <mergeCell ref="I30:K30"/>
    <mergeCell ref="A31:K31"/>
    <mergeCell ref="A32:K32"/>
    <mergeCell ref="A37:A38"/>
    <mergeCell ref="B37:C38"/>
    <mergeCell ref="D37:E38"/>
    <mergeCell ref="F37:G38"/>
    <mergeCell ref="H37:K38"/>
    <mergeCell ref="A39:A40"/>
    <mergeCell ref="B39:C40"/>
    <mergeCell ref="D39:E40"/>
    <mergeCell ref="F39:G40"/>
    <mergeCell ref="H39:I40"/>
    <mergeCell ref="A43:A44"/>
    <mergeCell ref="B43:C44"/>
    <mergeCell ref="D43:E44"/>
    <mergeCell ref="F43:G44"/>
    <mergeCell ref="H43:I44"/>
    <mergeCell ref="J43:K44"/>
    <mergeCell ref="J39:K40"/>
    <mergeCell ref="A41:A42"/>
    <mergeCell ref="B41:C42"/>
    <mergeCell ref="D41:E42"/>
    <mergeCell ref="F41:G42"/>
    <mergeCell ref="H41:I42"/>
    <mergeCell ref="J41:K42"/>
    <mergeCell ref="A49:D49"/>
    <mergeCell ref="E49:F49"/>
    <mergeCell ref="G49:H49"/>
    <mergeCell ref="I49:K49"/>
    <mergeCell ref="A50:K50"/>
    <mergeCell ref="A51:K51"/>
    <mergeCell ref="A45:K45"/>
    <mergeCell ref="A46:K47"/>
    <mergeCell ref="A48:D48"/>
    <mergeCell ref="E48:F48"/>
    <mergeCell ref="G48:H48"/>
    <mergeCell ref="I48:K48"/>
    <mergeCell ref="A56:K56"/>
    <mergeCell ref="A57:K57"/>
    <mergeCell ref="A58:F61"/>
    <mergeCell ref="G58:H61"/>
    <mergeCell ref="I58:K61"/>
    <mergeCell ref="A52:D52"/>
    <mergeCell ref="E52:F52"/>
    <mergeCell ref="G52:H52"/>
    <mergeCell ref="I52:K52"/>
    <mergeCell ref="A53:K54"/>
    <mergeCell ref="A55:K55"/>
  </mergeCells>
  <pageMargins left="0.7" right="0.7" top="0.75" bottom="0.75" header="0.3" footer="0.3"/>
  <pageSetup paperSize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Kaiser</dc:creator>
  <cp:lastModifiedBy>Ken Kaiser</cp:lastModifiedBy>
  <dcterms:created xsi:type="dcterms:W3CDTF">2017-05-05T16:17:01Z</dcterms:created>
  <dcterms:modified xsi:type="dcterms:W3CDTF">2017-05-06T11:48:48Z</dcterms:modified>
</cp:coreProperties>
</file>